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/>
  <mc:AlternateContent xmlns:mc="http://schemas.openxmlformats.org/markup-compatibility/2006">
    <mc:Choice Requires="x15">
      <x15ac:absPath xmlns:x15ac="http://schemas.microsoft.com/office/spreadsheetml/2010/11/ac" url="D:\joyhwen\Desktop\重要業務資料-統計室提供\擬上傳本局網站之統計表-欣慧\115年5月\"/>
    </mc:Choice>
  </mc:AlternateContent>
  <xr:revisionPtr revIDLastSave="0" documentId="13_ncr:1_{9372300B-9DDE-431F-A90F-A4DEE51E0EE2}" xr6:coauthVersionLast="47" xr6:coauthVersionMax="47" xr10:uidLastSave="{00000000-0000-0000-0000-000000000000}"/>
  <bookViews>
    <workbookView xWindow="-120" yWindow="-120" windowWidth="29040" windowHeight="15720" tabRatio="802" firstSheet="10" activeTab="10" xr2:uid="{00000000-000D-0000-FFFF-FFFF00000000}"/>
  </bookViews>
  <sheets>
    <sheet name="韓國" sheetId="15" state="hidden" r:id="rId1"/>
    <sheet name="巴西" sheetId="16" state="hidden" r:id="rId2"/>
    <sheet name="越南" sheetId="17" state="hidden" r:id="rId3"/>
    <sheet name="新加坡" sheetId="1" state="hidden" r:id="rId4"/>
    <sheet name="紐西蘭" sheetId="2" state="hidden" r:id="rId5"/>
    <sheet name="澳洲" sheetId="3" state="hidden" r:id="rId6"/>
    <sheet name="英國" sheetId="4" state="hidden" r:id="rId7"/>
    <sheet name="美國" sheetId="5" state="hidden" r:id="rId8"/>
    <sheet name="加拿大" sheetId="6" state="hidden" r:id="rId9"/>
    <sheet name="日本" sheetId="7" state="hidden" r:id="rId10"/>
    <sheet name="中國大陸" sheetId="8" r:id="rId11"/>
    <sheet name="土耳其" sheetId="9" state="hidden" r:id="rId12"/>
    <sheet name="歐盟" sheetId="14" state="hidden" r:id="rId13"/>
    <sheet name="泰國" sheetId="11" state="hidden" r:id="rId14"/>
    <sheet name="馬來西亞" sheetId="10" state="hidden" r:id="rId15"/>
    <sheet name="印尼" sheetId="12" state="hidden" r:id="rId16"/>
    <sheet name="菲律賓" sheetId="13" state="hidden" r:id="rId17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H207" i="8" l="1"/>
  <c r="F207" i="8"/>
  <c r="D207" i="8"/>
  <c r="B207" i="8"/>
  <c r="F181" i="8" l="1"/>
  <c r="D181" i="8"/>
  <c r="H181" i="8" l="1"/>
  <c r="B181" i="8"/>
  <c r="H206" i="8" l="1"/>
  <c r="G206" i="8"/>
  <c r="E206" i="8"/>
  <c r="B206" i="8"/>
  <c r="H205" i="8"/>
  <c r="G205" i="8"/>
  <c r="E205" i="8"/>
  <c r="B205" i="8"/>
  <c r="H204" i="8"/>
  <c r="G204" i="8"/>
  <c r="E204" i="8"/>
  <c r="B204" i="8"/>
  <c r="H203" i="8"/>
  <c r="G203" i="8"/>
  <c r="E203" i="8"/>
  <c r="B203" i="8"/>
  <c r="H202" i="8"/>
  <c r="G202" i="8"/>
  <c r="E202" i="8"/>
  <c r="B202" i="8"/>
  <c r="H201" i="8"/>
  <c r="G201" i="8"/>
  <c r="E201" i="8"/>
  <c r="B201" i="8"/>
  <c r="H200" i="8"/>
  <c r="G200" i="8"/>
  <c r="E200" i="8"/>
  <c r="B200" i="8"/>
  <c r="H199" i="8"/>
  <c r="G199" i="8"/>
  <c r="E199" i="8"/>
  <c r="B199" i="8"/>
  <c r="H198" i="8"/>
  <c r="G198" i="8"/>
  <c r="E198" i="8"/>
  <c r="B198" i="8"/>
  <c r="H197" i="8"/>
  <c r="G197" i="8"/>
  <c r="E197" i="8"/>
  <c r="B197" i="8"/>
  <c r="H196" i="8"/>
  <c r="G196" i="8"/>
  <c r="E196" i="8"/>
  <c r="B196" i="8"/>
  <c r="H195" i="8"/>
  <c r="G195" i="8"/>
  <c r="E195" i="8"/>
  <c r="B195" i="8"/>
  <c r="F194" i="8"/>
  <c r="G194" i="8" s="1"/>
  <c r="D194" i="8"/>
  <c r="I186" i="17"/>
  <c r="I187" i="17"/>
  <c r="I188" i="17"/>
  <c r="I189" i="17"/>
  <c r="I190" i="17"/>
  <c r="I191" i="17"/>
  <c r="I192" i="17"/>
  <c r="I193" i="17"/>
  <c r="B194" i="8" l="1"/>
  <c r="H194" i="8"/>
  <c r="E194" i="8"/>
  <c r="H194" i="13"/>
  <c r="F194" i="13"/>
  <c r="D194" i="13"/>
  <c r="B194" i="13"/>
  <c r="H194" i="12"/>
  <c r="F194" i="12"/>
  <c r="D194" i="12"/>
  <c r="B194" i="12"/>
  <c r="H194" i="11"/>
  <c r="F194" i="11"/>
  <c r="D194" i="11"/>
  <c r="B194" i="11"/>
  <c r="H194" i="10"/>
  <c r="F194" i="10"/>
  <c r="D194" i="10"/>
  <c r="B194" i="10"/>
  <c r="H194" i="1"/>
  <c r="F194" i="1"/>
  <c r="D194" i="1"/>
  <c r="B194" i="1"/>
  <c r="B194" i="17"/>
  <c r="H194" i="15"/>
  <c r="H194" i="17"/>
  <c r="H194" i="16"/>
  <c r="F194" i="15"/>
  <c r="F194" i="17"/>
  <c r="F194" i="16"/>
  <c r="D194" i="15"/>
  <c r="D194" i="17"/>
  <c r="D194" i="16"/>
  <c r="B194" i="15"/>
  <c r="B194" i="16"/>
  <c r="D194" i="14"/>
  <c r="F194" i="14"/>
  <c r="H194" i="2"/>
  <c r="H194" i="3"/>
  <c r="H194" i="4"/>
  <c r="H194" i="5"/>
  <c r="H194" i="7"/>
  <c r="H194" i="9"/>
  <c r="F194" i="2"/>
  <c r="F194" i="3"/>
  <c r="F194" i="4"/>
  <c r="F194" i="5"/>
  <c r="F194" i="6"/>
  <c r="F194" i="7"/>
  <c r="F194" i="9"/>
  <c r="D194" i="2"/>
  <c r="D194" i="3"/>
  <c r="D194" i="4"/>
  <c r="D194" i="5"/>
  <c r="D194" i="6"/>
  <c r="D194" i="7"/>
  <c r="D194" i="9"/>
  <c r="B194" i="2"/>
  <c r="B194" i="3"/>
  <c r="B194" i="4"/>
  <c r="B194" i="5"/>
  <c r="B194" i="7"/>
  <c r="B194" i="9"/>
  <c r="H193" i="17"/>
  <c r="G193" i="17"/>
  <c r="E193" i="17"/>
  <c r="B193" i="17"/>
  <c r="C193" i="17" s="1"/>
  <c r="H192" i="17"/>
  <c r="G192" i="17"/>
  <c r="E192" i="17"/>
  <c r="B192" i="17"/>
  <c r="C192" i="17" s="1"/>
  <c r="H191" i="17"/>
  <c r="G191" i="17"/>
  <c r="E191" i="17"/>
  <c r="B191" i="17"/>
  <c r="C191" i="17" s="1"/>
  <c r="H190" i="17"/>
  <c r="G190" i="17"/>
  <c r="E190" i="17"/>
  <c r="B190" i="17"/>
  <c r="C190" i="17" s="1"/>
  <c r="H189" i="17"/>
  <c r="G189" i="17"/>
  <c r="E189" i="17"/>
  <c r="B189" i="17"/>
  <c r="C189" i="17" s="1"/>
  <c r="H188" i="17"/>
  <c r="G188" i="17"/>
  <c r="E188" i="17"/>
  <c r="B188" i="17"/>
  <c r="C188" i="17" s="1"/>
  <c r="H187" i="17"/>
  <c r="G187" i="17"/>
  <c r="E187" i="17"/>
  <c r="B187" i="17"/>
  <c r="C187" i="17" s="1"/>
  <c r="H186" i="17"/>
  <c r="G186" i="17"/>
  <c r="E186" i="17"/>
  <c r="B186" i="17"/>
  <c r="C186" i="17" s="1"/>
  <c r="H185" i="17"/>
  <c r="G185" i="17"/>
  <c r="E185" i="17"/>
  <c r="B185" i="17"/>
  <c r="C185" i="17" s="1"/>
  <c r="H184" i="17"/>
  <c r="I184" i="17" s="1"/>
  <c r="G184" i="17"/>
  <c r="E184" i="17"/>
  <c r="B184" i="17"/>
  <c r="C184" i="17" s="1"/>
  <c r="H183" i="17"/>
  <c r="G183" i="17"/>
  <c r="E183" i="17"/>
  <c r="B183" i="17"/>
  <c r="C183" i="17" s="1"/>
  <c r="H182" i="17"/>
  <c r="I182" i="17" s="1"/>
  <c r="G182" i="17"/>
  <c r="E182" i="17"/>
  <c r="B182" i="17"/>
  <c r="C182" i="17" s="1"/>
  <c r="F181" i="17"/>
  <c r="G181" i="17" s="1"/>
  <c r="D181" i="17"/>
  <c r="E181" i="17" s="1"/>
  <c r="H180" i="17"/>
  <c r="G180" i="17"/>
  <c r="E180" i="17"/>
  <c r="B180" i="17"/>
  <c r="C180" i="17" s="1"/>
  <c r="H179" i="17"/>
  <c r="G179" i="17"/>
  <c r="E179" i="17"/>
  <c r="B179" i="17"/>
  <c r="C179" i="17" s="1"/>
  <c r="H178" i="17"/>
  <c r="I178" i="17" s="1"/>
  <c r="G178" i="17"/>
  <c r="E178" i="17"/>
  <c r="C178" i="17"/>
  <c r="B178" i="17"/>
  <c r="H177" i="17"/>
  <c r="I177" i="17" s="1"/>
  <c r="G177" i="17"/>
  <c r="E177" i="17"/>
  <c r="B177" i="17"/>
  <c r="C177" i="17" s="1"/>
  <c r="H176" i="17"/>
  <c r="I176" i="17" s="1"/>
  <c r="G176" i="17"/>
  <c r="E176" i="17"/>
  <c r="C176" i="17"/>
  <c r="B176" i="17"/>
  <c r="H175" i="17"/>
  <c r="I175" i="17" s="1"/>
  <c r="G175" i="17"/>
  <c r="E175" i="17"/>
  <c r="B175" i="17"/>
  <c r="C175" i="17" s="1"/>
  <c r="H174" i="17"/>
  <c r="I174" i="17" s="1"/>
  <c r="G174" i="17"/>
  <c r="E174" i="17"/>
  <c r="C174" i="17"/>
  <c r="B174" i="17"/>
  <c r="H173" i="17"/>
  <c r="G173" i="17"/>
  <c r="E173" i="17"/>
  <c r="B173" i="17"/>
  <c r="H172" i="17"/>
  <c r="G172" i="17"/>
  <c r="E172" i="17"/>
  <c r="B172" i="17"/>
  <c r="C172" i="17" s="1"/>
  <c r="H171" i="17"/>
  <c r="I171" i="17" s="1"/>
  <c r="G171" i="17"/>
  <c r="E171" i="17"/>
  <c r="C171" i="17"/>
  <c r="B171" i="17"/>
  <c r="H170" i="17"/>
  <c r="I170" i="17" s="1"/>
  <c r="G170" i="17"/>
  <c r="E170" i="17"/>
  <c r="B170" i="17"/>
  <c r="C170" i="17" s="1"/>
  <c r="H169" i="17"/>
  <c r="G169" i="17"/>
  <c r="E169" i="17"/>
  <c r="B169" i="17"/>
  <c r="F168" i="17"/>
  <c r="D168" i="17"/>
  <c r="B168" i="17" s="1"/>
  <c r="I167" i="17"/>
  <c r="H167" i="17"/>
  <c r="G167" i="17"/>
  <c r="E167" i="17"/>
  <c r="B167" i="17"/>
  <c r="C167" i="17" s="1"/>
  <c r="I166" i="17"/>
  <c r="H166" i="17"/>
  <c r="G166" i="17"/>
  <c r="E166" i="17"/>
  <c r="B166" i="17"/>
  <c r="C166" i="17" s="1"/>
  <c r="I165" i="17"/>
  <c r="H165" i="17"/>
  <c r="G165" i="17"/>
  <c r="E165" i="17"/>
  <c r="B165" i="17"/>
  <c r="C165" i="17" s="1"/>
  <c r="I164" i="17"/>
  <c r="H164" i="17"/>
  <c r="G164" i="17"/>
  <c r="E164" i="17"/>
  <c r="B164" i="17"/>
  <c r="C164" i="17" s="1"/>
  <c r="H163" i="17"/>
  <c r="G163" i="17"/>
  <c r="E163" i="17"/>
  <c r="B163" i="17"/>
  <c r="C163" i="17" s="1"/>
  <c r="I162" i="17"/>
  <c r="H162" i="17"/>
  <c r="G162" i="17"/>
  <c r="E162" i="17"/>
  <c r="B162" i="17"/>
  <c r="C162" i="17" s="1"/>
  <c r="I161" i="17"/>
  <c r="H161" i="17"/>
  <c r="G161" i="17"/>
  <c r="E161" i="17"/>
  <c r="B161" i="17"/>
  <c r="C161" i="17" s="1"/>
  <c r="H160" i="17"/>
  <c r="G160" i="17"/>
  <c r="E160" i="17"/>
  <c r="B160" i="17"/>
  <c r="C160" i="17" s="1"/>
  <c r="H159" i="17"/>
  <c r="I159" i="17" s="1"/>
  <c r="G159" i="17"/>
  <c r="E159" i="17"/>
  <c r="B159" i="17"/>
  <c r="H158" i="17"/>
  <c r="I158" i="17" s="1"/>
  <c r="G158" i="17"/>
  <c r="E158" i="17"/>
  <c r="C158" i="17"/>
  <c r="B158" i="17"/>
  <c r="H157" i="17"/>
  <c r="G157" i="17"/>
  <c r="E157" i="17"/>
  <c r="B157" i="17"/>
  <c r="H156" i="17"/>
  <c r="I156" i="17" s="1"/>
  <c r="G156" i="17"/>
  <c r="E156" i="17"/>
  <c r="B156" i="17"/>
  <c r="C169" i="17" s="1"/>
  <c r="F155" i="17"/>
  <c r="G168" i="17" s="1"/>
  <c r="D155" i="17"/>
  <c r="B155" i="17" s="1"/>
  <c r="C155" i="17" s="1"/>
  <c r="I154" i="17"/>
  <c r="H154" i="17"/>
  <c r="G154" i="17"/>
  <c r="E154" i="17"/>
  <c r="B154" i="17"/>
  <c r="C154" i="17" s="1"/>
  <c r="I153" i="17"/>
  <c r="H153" i="17"/>
  <c r="G153" i="17"/>
  <c r="E153" i="17"/>
  <c r="B153" i="17"/>
  <c r="C153" i="17" s="1"/>
  <c r="I152" i="17"/>
  <c r="H152" i="17"/>
  <c r="G152" i="17"/>
  <c r="E152" i="17"/>
  <c r="B152" i="17"/>
  <c r="C152" i="17" s="1"/>
  <c r="I151" i="17"/>
  <c r="H151" i="17"/>
  <c r="G151" i="17"/>
  <c r="E151" i="17"/>
  <c r="B151" i="17"/>
  <c r="C151" i="17" s="1"/>
  <c r="H150" i="17"/>
  <c r="I163" i="17" s="1"/>
  <c r="G150" i="17"/>
  <c r="E150" i="17"/>
  <c r="C150" i="17"/>
  <c r="B150" i="17"/>
  <c r="H149" i="17"/>
  <c r="G149" i="17"/>
  <c r="E149" i="17"/>
  <c r="B149" i="17"/>
  <c r="H148" i="17"/>
  <c r="G148" i="17"/>
  <c r="E148" i="17"/>
  <c r="B148" i="17"/>
  <c r="C148" i="17" s="1"/>
  <c r="I147" i="17"/>
  <c r="H147" i="17"/>
  <c r="G147" i="17"/>
  <c r="E147" i="17"/>
  <c r="B147" i="17"/>
  <c r="C147" i="17" s="1"/>
  <c r="H146" i="17"/>
  <c r="G146" i="17"/>
  <c r="E146" i="17"/>
  <c r="C146" i="17"/>
  <c r="B146" i="17"/>
  <c r="C159" i="17" s="1"/>
  <c r="H145" i="17"/>
  <c r="I145" i="17" s="1"/>
  <c r="G145" i="17"/>
  <c r="E145" i="17"/>
  <c r="C145" i="17"/>
  <c r="B145" i="17"/>
  <c r="H144" i="17"/>
  <c r="G144" i="17"/>
  <c r="E144" i="17"/>
  <c r="B144" i="17"/>
  <c r="C157" i="17" s="1"/>
  <c r="H143" i="17"/>
  <c r="I143" i="17" s="1"/>
  <c r="G143" i="17"/>
  <c r="E143" i="17"/>
  <c r="C143" i="17"/>
  <c r="B143" i="17"/>
  <c r="F142" i="17"/>
  <c r="G142" i="17" s="1"/>
  <c r="E142" i="17"/>
  <c r="D142" i="17"/>
  <c r="E155" i="17" s="1"/>
  <c r="B142" i="17"/>
  <c r="H141" i="17"/>
  <c r="G141" i="17"/>
  <c r="E141" i="17"/>
  <c r="B141" i="17"/>
  <c r="C141" i="17" s="1"/>
  <c r="H140" i="17"/>
  <c r="G140" i="17"/>
  <c r="E140" i="17"/>
  <c r="B140" i="17"/>
  <c r="C140" i="17" s="1"/>
  <c r="I139" i="17"/>
  <c r="H139" i="17"/>
  <c r="G139" i="17"/>
  <c r="E139" i="17"/>
  <c r="B139" i="17"/>
  <c r="C139" i="17" s="1"/>
  <c r="H138" i="17"/>
  <c r="G138" i="17"/>
  <c r="E138" i="17"/>
  <c r="B138" i="17"/>
  <c r="C138" i="17" s="1"/>
  <c r="H137" i="17"/>
  <c r="G137" i="17"/>
  <c r="E137" i="17"/>
  <c r="C137" i="17"/>
  <c r="B137" i="17"/>
  <c r="H136" i="17"/>
  <c r="G136" i="17"/>
  <c r="E136" i="17"/>
  <c r="B136" i="17"/>
  <c r="C149" i="17" s="1"/>
  <c r="H135" i="17"/>
  <c r="G135" i="17"/>
  <c r="E135" i="17"/>
  <c r="B135" i="17"/>
  <c r="C135" i="17" s="1"/>
  <c r="H134" i="17"/>
  <c r="G134" i="17"/>
  <c r="E134" i="17"/>
  <c r="B134" i="17"/>
  <c r="H133" i="17"/>
  <c r="I133" i="17" s="1"/>
  <c r="G133" i="17"/>
  <c r="E133" i="17"/>
  <c r="C133" i="17"/>
  <c r="B133" i="17"/>
  <c r="H132" i="17"/>
  <c r="I132" i="17" s="1"/>
  <c r="G132" i="17"/>
  <c r="E132" i="17"/>
  <c r="B132" i="17"/>
  <c r="H131" i="17"/>
  <c r="I144" i="17" s="1"/>
  <c r="G131" i="17"/>
  <c r="E131" i="17"/>
  <c r="B131" i="17"/>
  <c r="C144" i="17" s="1"/>
  <c r="H130" i="17"/>
  <c r="G130" i="17"/>
  <c r="E130" i="17"/>
  <c r="B130" i="17"/>
  <c r="C130" i="17" s="1"/>
  <c r="F129" i="17"/>
  <c r="G129" i="17" s="1"/>
  <c r="D129" i="17"/>
  <c r="B129" i="17" s="1"/>
  <c r="H128" i="17"/>
  <c r="G128" i="17"/>
  <c r="E128" i="17"/>
  <c r="B128" i="17"/>
  <c r="H127" i="17"/>
  <c r="I140" i="17" s="1"/>
  <c r="G127" i="17"/>
  <c r="E127" i="17"/>
  <c r="B127" i="17"/>
  <c r="C127" i="17" s="1"/>
  <c r="H126" i="17"/>
  <c r="I126" i="17" s="1"/>
  <c r="G126" i="17"/>
  <c r="E126" i="17"/>
  <c r="B126" i="17"/>
  <c r="H125" i="17"/>
  <c r="I138" i="17" s="1"/>
  <c r="G125" i="17"/>
  <c r="E125" i="17"/>
  <c r="B125" i="17"/>
  <c r="C125" i="17" s="1"/>
  <c r="H124" i="17"/>
  <c r="I124" i="17" s="1"/>
  <c r="G124" i="17"/>
  <c r="E124" i="17"/>
  <c r="B124" i="17"/>
  <c r="H123" i="17"/>
  <c r="I123" i="17" s="1"/>
  <c r="G123" i="17"/>
  <c r="E123" i="17"/>
  <c r="B123" i="17"/>
  <c r="C123" i="17" s="1"/>
  <c r="H122" i="17"/>
  <c r="I122" i="17" s="1"/>
  <c r="G122" i="17"/>
  <c r="E122" i="17"/>
  <c r="B122" i="17"/>
  <c r="H121" i="17"/>
  <c r="G121" i="17"/>
  <c r="E121" i="17"/>
  <c r="B121" i="17"/>
  <c r="C134" i="17" s="1"/>
  <c r="I120" i="17"/>
  <c r="H120" i="17"/>
  <c r="G120" i="17"/>
  <c r="E120" i="17"/>
  <c r="B120" i="17"/>
  <c r="C120" i="17" s="1"/>
  <c r="H119" i="17"/>
  <c r="G119" i="17"/>
  <c r="E119" i="17"/>
  <c r="B119" i="17"/>
  <c r="C132" i="17" s="1"/>
  <c r="H118" i="17"/>
  <c r="G118" i="17"/>
  <c r="E118" i="17"/>
  <c r="C118" i="17"/>
  <c r="B118" i="17"/>
  <c r="H117" i="17"/>
  <c r="G117" i="17"/>
  <c r="E117" i="17"/>
  <c r="B117" i="17"/>
  <c r="C117" i="17" s="1"/>
  <c r="G116" i="17"/>
  <c r="F116" i="17"/>
  <c r="D116" i="17"/>
  <c r="E116" i="17" s="1"/>
  <c r="H115" i="17"/>
  <c r="G115" i="17"/>
  <c r="E115" i="17"/>
  <c r="B115" i="17"/>
  <c r="C128" i="17" s="1"/>
  <c r="H114" i="17"/>
  <c r="I114" i="17" s="1"/>
  <c r="G114" i="17"/>
  <c r="E114" i="17"/>
  <c r="B114" i="17"/>
  <c r="H113" i="17"/>
  <c r="I113" i="17" s="1"/>
  <c r="G113" i="17"/>
  <c r="E113" i="17"/>
  <c r="B113" i="17"/>
  <c r="C126" i="17" s="1"/>
  <c r="H112" i="17"/>
  <c r="I112" i="17" s="1"/>
  <c r="G112" i="17"/>
  <c r="E112" i="17"/>
  <c r="B112" i="17"/>
  <c r="H111" i="17"/>
  <c r="I111" i="17" s="1"/>
  <c r="G111" i="17"/>
  <c r="E111" i="17"/>
  <c r="B111" i="17"/>
  <c r="C124" i="17" s="1"/>
  <c r="H110" i="17"/>
  <c r="G110" i="17"/>
  <c r="E110" i="17"/>
  <c r="B110" i="17"/>
  <c r="C110" i="17" s="1"/>
  <c r="H109" i="17"/>
  <c r="I109" i="17" s="1"/>
  <c r="G109" i="17"/>
  <c r="E109" i="17"/>
  <c r="B109" i="17"/>
  <c r="C122" i="17" s="1"/>
  <c r="H108" i="17"/>
  <c r="I108" i="17" s="1"/>
  <c r="G108" i="17"/>
  <c r="E108" i="17"/>
  <c r="B108" i="17"/>
  <c r="C108" i="17" s="1"/>
  <c r="H107" i="17"/>
  <c r="G107" i="17"/>
  <c r="E107" i="17"/>
  <c r="B107" i="17"/>
  <c r="C107" i="17" s="1"/>
  <c r="I106" i="17"/>
  <c r="H106" i="17"/>
  <c r="I119" i="17" s="1"/>
  <c r="G106" i="17"/>
  <c r="E106" i="17"/>
  <c r="B106" i="17"/>
  <c r="C106" i="17" s="1"/>
  <c r="H105" i="17"/>
  <c r="G105" i="17"/>
  <c r="E105" i="17"/>
  <c r="B105" i="17"/>
  <c r="H104" i="17"/>
  <c r="I104" i="17" s="1"/>
  <c r="G104" i="17"/>
  <c r="E104" i="17"/>
  <c r="C104" i="17"/>
  <c r="B104" i="17"/>
  <c r="H103" i="17"/>
  <c r="F103" i="17"/>
  <c r="G103" i="17" s="1"/>
  <c r="D103" i="17"/>
  <c r="B103" i="17"/>
  <c r="H102" i="17"/>
  <c r="I102" i="17" s="1"/>
  <c r="G102" i="17"/>
  <c r="E102" i="17"/>
  <c r="B102" i="17"/>
  <c r="C102" i="17" s="1"/>
  <c r="H101" i="17"/>
  <c r="I101" i="17" s="1"/>
  <c r="G101" i="17"/>
  <c r="E101" i="17"/>
  <c r="B101" i="17"/>
  <c r="C114" i="17" s="1"/>
  <c r="H100" i="17"/>
  <c r="I100" i="17" s="1"/>
  <c r="G100" i="17"/>
  <c r="E100" i="17"/>
  <c r="B100" i="17"/>
  <c r="C100" i="17" s="1"/>
  <c r="H99" i="17"/>
  <c r="I99" i="17" s="1"/>
  <c r="G99" i="17"/>
  <c r="E99" i="17"/>
  <c r="B99" i="17"/>
  <c r="C112" i="17" s="1"/>
  <c r="H98" i="17"/>
  <c r="I98" i="17" s="1"/>
  <c r="G98" i="17"/>
  <c r="E98" i="17"/>
  <c r="B98" i="17"/>
  <c r="C98" i="17" s="1"/>
  <c r="H97" i="17"/>
  <c r="G97" i="17"/>
  <c r="E97" i="17"/>
  <c r="B97" i="17"/>
  <c r="C97" i="17" s="1"/>
  <c r="H96" i="17"/>
  <c r="G96" i="17"/>
  <c r="E96" i="17"/>
  <c r="C96" i="17"/>
  <c r="B96" i="17"/>
  <c r="H95" i="17"/>
  <c r="I95" i="17" s="1"/>
  <c r="G95" i="17"/>
  <c r="E95" i="17"/>
  <c r="B95" i="17"/>
  <c r="H94" i="17"/>
  <c r="I94" i="17" s="1"/>
  <c r="G94" i="17"/>
  <c r="E94" i="17"/>
  <c r="C94" i="17"/>
  <c r="B94" i="17"/>
  <c r="H93" i="17"/>
  <c r="G93" i="17"/>
  <c r="E93" i="17"/>
  <c r="B93" i="17"/>
  <c r="C93" i="17" s="1"/>
  <c r="H92" i="17"/>
  <c r="G92" i="17"/>
  <c r="E92" i="17"/>
  <c r="B92" i="17"/>
  <c r="C105" i="17" s="1"/>
  <c r="I91" i="17"/>
  <c r="H91" i="17"/>
  <c r="G91" i="17"/>
  <c r="E91" i="17"/>
  <c r="B91" i="17"/>
  <c r="C91" i="17" s="1"/>
  <c r="F90" i="17"/>
  <c r="G90" i="17" s="1"/>
  <c r="D90" i="17"/>
  <c r="B90" i="17" s="1"/>
  <c r="H89" i="17"/>
  <c r="I89" i="17" s="1"/>
  <c r="G89" i="17"/>
  <c r="E89" i="17"/>
  <c r="B89" i="17"/>
  <c r="H88" i="17"/>
  <c r="G88" i="17"/>
  <c r="E88" i="17"/>
  <c r="B88" i="17"/>
  <c r="C88" i="17" s="1"/>
  <c r="H87" i="17"/>
  <c r="G87" i="17"/>
  <c r="E87" i="17"/>
  <c r="B87" i="17"/>
  <c r="C87" i="17" s="1"/>
  <c r="H86" i="17"/>
  <c r="G86" i="17"/>
  <c r="E86" i="17"/>
  <c r="B86" i="17"/>
  <c r="C86" i="17" s="1"/>
  <c r="I85" i="17"/>
  <c r="H85" i="17"/>
  <c r="G85" i="17"/>
  <c r="E85" i="17"/>
  <c r="B85" i="17"/>
  <c r="C85" i="17" s="1"/>
  <c r="H84" i="17"/>
  <c r="G84" i="17"/>
  <c r="E84" i="17"/>
  <c r="B84" i="17"/>
  <c r="C84" i="17" s="1"/>
  <c r="H83" i="17"/>
  <c r="G83" i="17"/>
  <c r="E83" i="17"/>
  <c r="C83" i="17"/>
  <c r="B83" i="17"/>
  <c r="H82" i="17"/>
  <c r="I82" i="17" s="1"/>
  <c r="G82" i="17"/>
  <c r="E82" i="17"/>
  <c r="C82" i="17"/>
  <c r="B82" i="17"/>
  <c r="C95" i="17" s="1"/>
  <c r="H81" i="17"/>
  <c r="I81" i="17" s="1"/>
  <c r="G81" i="17"/>
  <c r="E81" i="17"/>
  <c r="C81" i="17"/>
  <c r="B81" i="17"/>
  <c r="H80" i="17"/>
  <c r="G80" i="17"/>
  <c r="E80" i="17"/>
  <c r="B80" i="17"/>
  <c r="C80" i="17" s="1"/>
  <c r="H79" i="17"/>
  <c r="I79" i="17" s="1"/>
  <c r="G79" i="17"/>
  <c r="E79" i="17"/>
  <c r="B79" i="17"/>
  <c r="C79" i="17" s="1"/>
  <c r="H78" i="17"/>
  <c r="I78" i="17" s="1"/>
  <c r="G78" i="17"/>
  <c r="E78" i="17"/>
  <c r="B78" i="17"/>
  <c r="C78" i="17" s="1"/>
  <c r="G77" i="17"/>
  <c r="F77" i="17"/>
  <c r="D77" i="17"/>
  <c r="E77" i="17" s="1"/>
  <c r="H76" i="17"/>
  <c r="G76" i="17"/>
  <c r="E76" i="17"/>
  <c r="B76" i="17"/>
  <c r="C89" i="17" s="1"/>
  <c r="H75" i="17"/>
  <c r="G75" i="17"/>
  <c r="E75" i="17"/>
  <c r="C75" i="17"/>
  <c r="B75" i="17"/>
  <c r="H74" i="17"/>
  <c r="G74" i="17"/>
  <c r="E74" i="17"/>
  <c r="B74" i="17"/>
  <c r="C74" i="17" s="1"/>
  <c r="H73" i="17"/>
  <c r="I86" i="17" s="1"/>
  <c r="G73" i="17"/>
  <c r="E73" i="17"/>
  <c r="B73" i="17"/>
  <c r="C73" i="17" s="1"/>
  <c r="H72" i="17"/>
  <c r="G72" i="17"/>
  <c r="E72" i="17"/>
  <c r="B72" i="17"/>
  <c r="H71" i="17"/>
  <c r="I84" i="17" s="1"/>
  <c r="G71" i="17"/>
  <c r="E71" i="17"/>
  <c r="B71" i="17"/>
  <c r="C71" i="17" s="1"/>
  <c r="H70" i="17"/>
  <c r="G70" i="17"/>
  <c r="E70" i="17"/>
  <c r="B70" i="17"/>
  <c r="C70" i="17" s="1"/>
  <c r="I69" i="17"/>
  <c r="H69" i="17"/>
  <c r="G69" i="17"/>
  <c r="E69" i="17"/>
  <c r="B69" i="17"/>
  <c r="C69" i="17" s="1"/>
  <c r="I68" i="17"/>
  <c r="H68" i="17"/>
  <c r="G68" i="17"/>
  <c r="E68" i="17"/>
  <c r="B68" i="17"/>
  <c r="C68" i="17" s="1"/>
  <c r="H67" i="17"/>
  <c r="G67" i="17"/>
  <c r="E67" i="17"/>
  <c r="C67" i="17"/>
  <c r="B67" i="17"/>
  <c r="H66" i="17"/>
  <c r="I66" i="17" s="1"/>
  <c r="G66" i="17"/>
  <c r="E66" i="17"/>
  <c r="C66" i="17"/>
  <c r="B66" i="17"/>
  <c r="H65" i="17"/>
  <c r="G65" i="17"/>
  <c r="E65" i="17"/>
  <c r="B65" i="17"/>
  <c r="C65" i="17" s="1"/>
  <c r="F64" i="17"/>
  <c r="G64" i="17" s="1"/>
  <c r="D64" i="17"/>
  <c r="E64" i="17" s="1"/>
  <c r="H63" i="17"/>
  <c r="I63" i="17" s="1"/>
  <c r="G63" i="17"/>
  <c r="E63" i="17"/>
  <c r="C63" i="17"/>
  <c r="B63" i="17"/>
  <c r="H62" i="17"/>
  <c r="I62" i="17" s="1"/>
  <c r="G62" i="17"/>
  <c r="E62" i="17"/>
  <c r="C62" i="17"/>
  <c r="B62" i="17"/>
  <c r="H61" i="17"/>
  <c r="I61" i="17" s="1"/>
  <c r="G61" i="17"/>
  <c r="E61" i="17"/>
  <c r="C61" i="17"/>
  <c r="B61" i="17"/>
  <c r="H60" i="17"/>
  <c r="I60" i="17" s="1"/>
  <c r="G60" i="17"/>
  <c r="E60" i="17"/>
  <c r="C60" i="17"/>
  <c r="B60" i="17"/>
  <c r="H59" i="17"/>
  <c r="G59" i="17"/>
  <c r="E59" i="17"/>
  <c r="B59" i="17"/>
  <c r="C72" i="17" s="1"/>
  <c r="H58" i="17"/>
  <c r="G58" i="17"/>
  <c r="E58" i="17"/>
  <c r="B58" i="17"/>
  <c r="C58" i="17" s="1"/>
  <c r="I57" i="17"/>
  <c r="H57" i="17"/>
  <c r="G57" i="17"/>
  <c r="E57" i="17"/>
  <c r="B57" i="17"/>
  <c r="C57" i="17" s="1"/>
  <c r="I56" i="17"/>
  <c r="H56" i="17"/>
  <c r="G56" i="17"/>
  <c r="E56" i="17"/>
  <c r="B56" i="17"/>
  <c r="C56" i="17" s="1"/>
  <c r="I55" i="17"/>
  <c r="H55" i="17"/>
  <c r="G55" i="17"/>
  <c r="E55" i="17"/>
  <c r="B55" i="17"/>
  <c r="C55" i="17" s="1"/>
  <c r="I54" i="17"/>
  <c r="H54" i="17"/>
  <c r="G54" i="17"/>
  <c r="E54" i="17"/>
  <c r="B54" i="17"/>
  <c r="C54" i="17" s="1"/>
  <c r="I53" i="17"/>
  <c r="H53" i="17"/>
  <c r="G53" i="17"/>
  <c r="E53" i="17"/>
  <c r="B53" i="17"/>
  <c r="C53" i="17" s="1"/>
  <c r="H52" i="17"/>
  <c r="G52" i="17"/>
  <c r="E52" i="17"/>
  <c r="C52" i="17"/>
  <c r="B52" i="17"/>
  <c r="H51" i="17"/>
  <c r="F51" i="17"/>
  <c r="D51" i="17"/>
  <c r="E51" i="17" s="1"/>
  <c r="B51" i="17"/>
  <c r="I50" i="17"/>
  <c r="H50" i="17"/>
  <c r="G50" i="17"/>
  <c r="E50" i="17"/>
  <c r="B50" i="17"/>
  <c r="C50" i="17" s="1"/>
  <c r="H49" i="17"/>
  <c r="G49" i="17"/>
  <c r="E49" i="17"/>
  <c r="B49" i="17"/>
  <c r="C49" i="17" s="1"/>
  <c r="I48" i="17"/>
  <c r="H48" i="17"/>
  <c r="G48" i="17"/>
  <c r="E48" i="17"/>
  <c r="B48" i="17"/>
  <c r="C48" i="17" s="1"/>
  <c r="H47" i="17"/>
  <c r="G47" i="17"/>
  <c r="E47" i="17"/>
  <c r="B47" i="17"/>
  <c r="C47" i="17" s="1"/>
  <c r="I46" i="17"/>
  <c r="H46" i="17"/>
  <c r="G46" i="17"/>
  <c r="E46" i="17"/>
  <c r="B46" i="17"/>
  <c r="C46" i="17" s="1"/>
  <c r="H45" i="17"/>
  <c r="G45" i="17"/>
  <c r="E45" i="17"/>
  <c r="B45" i="17"/>
  <c r="C45" i="17" s="1"/>
  <c r="I44" i="17"/>
  <c r="H44" i="17"/>
  <c r="G44" i="17"/>
  <c r="E44" i="17"/>
  <c r="B44" i="17"/>
  <c r="C44" i="17" s="1"/>
  <c r="H43" i="17"/>
  <c r="G43" i="17"/>
  <c r="E43" i="17"/>
  <c r="B43" i="17"/>
  <c r="C43" i="17" s="1"/>
  <c r="I42" i="17"/>
  <c r="H42" i="17"/>
  <c r="G42" i="17"/>
  <c r="E42" i="17"/>
  <c r="B42" i="17"/>
  <c r="C42" i="17" s="1"/>
  <c r="H41" i="17"/>
  <c r="G41" i="17"/>
  <c r="E41" i="17"/>
  <c r="B41" i="17"/>
  <c r="C41" i="17" s="1"/>
  <c r="I40" i="17"/>
  <c r="H40" i="17"/>
  <c r="G40" i="17"/>
  <c r="E40" i="17"/>
  <c r="B40" i="17"/>
  <c r="C40" i="17" s="1"/>
  <c r="H39" i="17"/>
  <c r="G39" i="17"/>
  <c r="E39" i="17"/>
  <c r="B39" i="17"/>
  <c r="C39" i="17" s="1"/>
  <c r="F38" i="17"/>
  <c r="G51" i="17" s="1"/>
  <c r="D38" i="17"/>
  <c r="E38" i="17" s="1"/>
  <c r="H37" i="17"/>
  <c r="I37" i="17" s="1"/>
  <c r="G37" i="17"/>
  <c r="E37" i="17"/>
  <c r="C37" i="17"/>
  <c r="B37" i="17"/>
  <c r="H36" i="17"/>
  <c r="I49" i="17" s="1"/>
  <c r="G36" i="17"/>
  <c r="E36" i="17"/>
  <c r="C36" i="17"/>
  <c r="B36" i="17"/>
  <c r="H35" i="17"/>
  <c r="I35" i="17" s="1"/>
  <c r="G35" i="17"/>
  <c r="E35" i="17"/>
  <c r="C35" i="17"/>
  <c r="B35" i="17"/>
  <c r="H34" i="17"/>
  <c r="I47" i="17" s="1"/>
  <c r="G34" i="17"/>
  <c r="E34" i="17"/>
  <c r="C34" i="17"/>
  <c r="B34" i="17"/>
  <c r="H33" i="17"/>
  <c r="I33" i="17" s="1"/>
  <c r="G33" i="17"/>
  <c r="E33" i="17"/>
  <c r="C33" i="17"/>
  <c r="B33" i="17"/>
  <c r="H32" i="17"/>
  <c r="I45" i="17" s="1"/>
  <c r="G32" i="17"/>
  <c r="E32" i="17"/>
  <c r="B32" i="17"/>
  <c r="H31" i="17"/>
  <c r="I31" i="17" s="1"/>
  <c r="G31" i="17"/>
  <c r="E31" i="17"/>
  <c r="C31" i="17"/>
  <c r="B31" i="17"/>
  <c r="H30" i="17"/>
  <c r="I43" i="17" s="1"/>
  <c r="G30" i="17"/>
  <c r="E30" i="17"/>
  <c r="C30" i="17"/>
  <c r="B30" i="17"/>
  <c r="H29" i="17"/>
  <c r="I29" i="17" s="1"/>
  <c r="G29" i="17"/>
  <c r="E29" i="17"/>
  <c r="C29" i="17"/>
  <c r="B29" i="17"/>
  <c r="H28" i="17"/>
  <c r="I41" i="17" s="1"/>
  <c r="G28" i="17"/>
  <c r="E28" i="17"/>
  <c r="C28" i="17"/>
  <c r="B28" i="17"/>
  <c r="H27" i="17"/>
  <c r="I27" i="17" s="1"/>
  <c r="G27" i="17"/>
  <c r="E27" i="17"/>
  <c r="C27" i="17"/>
  <c r="B27" i="17"/>
  <c r="H26" i="17"/>
  <c r="I39" i="17" s="1"/>
  <c r="G26" i="17"/>
  <c r="E26" i="17"/>
  <c r="B26" i="17"/>
  <c r="F25" i="17"/>
  <c r="H25" i="17" s="1"/>
  <c r="I25" i="17" s="1"/>
  <c r="E25" i="17"/>
  <c r="D25" i="17"/>
  <c r="B25" i="17"/>
  <c r="C25" i="17" s="1"/>
  <c r="H24" i="17"/>
  <c r="B24" i="17"/>
  <c r="H23" i="17"/>
  <c r="B23" i="17"/>
  <c r="H22" i="17"/>
  <c r="B22" i="17"/>
  <c r="H21" i="17"/>
  <c r="B21" i="17"/>
  <c r="H20" i="17"/>
  <c r="B20" i="17"/>
  <c r="H19" i="17"/>
  <c r="B19" i="17"/>
  <c r="C32" i="17" s="1"/>
  <c r="H18" i="17"/>
  <c r="B18" i="17"/>
  <c r="H17" i="17"/>
  <c r="B17" i="17"/>
  <c r="H16" i="17"/>
  <c r="B16" i="17"/>
  <c r="H15" i="17"/>
  <c r="B15" i="17"/>
  <c r="H14" i="17"/>
  <c r="B14" i="17"/>
  <c r="H13" i="17"/>
  <c r="B13" i="17"/>
  <c r="C26" i="17" s="1"/>
  <c r="H12" i="17"/>
  <c r="I12" i="17" s="1"/>
  <c r="G12" i="17"/>
  <c r="E12" i="17"/>
  <c r="B12" i="17"/>
  <c r="C12" i="17" s="1"/>
  <c r="H11" i="17"/>
  <c r="I11" i="17" s="1"/>
  <c r="G11" i="17"/>
  <c r="E11" i="17"/>
  <c r="B11" i="17"/>
  <c r="C11" i="17" s="1"/>
  <c r="H10" i="17"/>
  <c r="I10" i="17" s="1"/>
  <c r="G10" i="17"/>
  <c r="E10" i="17"/>
  <c r="B10" i="17"/>
  <c r="C10" i="17" s="1"/>
  <c r="H9" i="17"/>
  <c r="I9" i="17" s="1"/>
  <c r="G9" i="17"/>
  <c r="E9" i="17"/>
  <c r="B9" i="17"/>
  <c r="C9" i="17" s="1"/>
  <c r="H8" i="17"/>
  <c r="I8" i="17" s="1"/>
  <c r="G8" i="17"/>
  <c r="E8" i="17"/>
  <c r="B8" i="17"/>
  <c r="C8" i="17" s="1"/>
  <c r="H7" i="17"/>
  <c r="I7" i="17" s="1"/>
  <c r="G7" i="17"/>
  <c r="E7" i="17"/>
  <c r="B7" i="17"/>
  <c r="C7" i="17" s="1"/>
  <c r="H6" i="17"/>
  <c r="I6" i="17" s="1"/>
  <c r="G6" i="17"/>
  <c r="E6" i="17"/>
  <c r="B6" i="17"/>
  <c r="C6" i="17" s="1"/>
  <c r="H5" i="17"/>
  <c r="B5" i="17"/>
  <c r="H155" i="17" l="1"/>
  <c r="C173" i="17"/>
  <c r="I173" i="17"/>
  <c r="C168" i="17"/>
  <c r="G155" i="17"/>
  <c r="B181" i="17"/>
  <c r="C181" i="17" s="1"/>
  <c r="H181" i="17"/>
  <c r="C142" i="17"/>
  <c r="I181" i="17"/>
  <c r="C103" i="17"/>
  <c r="I26" i="17"/>
  <c r="I28" i="17"/>
  <c r="I30" i="17"/>
  <c r="I32" i="17"/>
  <c r="I34" i="17"/>
  <c r="I36" i="17"/>
  <c r="G38" i="17"/>
  <c r="H77" i="17"/>
  <c r="H116" i="17"/>
  <c r="I116" i="17" s="1"/>
  <c r="C131" i="17"/>
  <c r="C156" i="17"/>
  <c r="E168" i="17"/>
  <c r="H38" i="17"/>
  <c r="I38" i="17" s="1"/>
  <c r="H64" i="17"/>
  <c r="C76" i="17"/>
  <c r="E90" i="17"/>
  <c r="C92" i="17"/>
  <c r="C119" i="17"/>
  <c r="C121" i="17"/>
  <c r="E129" i="17"/>
  <c r="C111" i="17"/>
  <c r="C113" i="17"/>
  <c r="C115" i="17"/>
  <c r="C59" i="17"/>
  <c r="C99" i="17"/>
  <c r="C101" i="17"/>
  <c r="C109" i="17"/>
  <c r="C136" i="17"/>
  <c r="H168" i="17"/>
  <c r="G25" i="17"/>
  <c r="H90" i="17"/>
  <c r="I125" i="17"/>
  <c r="I127" i="17"/>
  <c r="H129" i="17"/>
  <c r="I129" i="17" s="1"/>
  <c r="I76" i="17"/>
  <c r="E103" i="17"/>
  <c r="H142" i="17"/>
  <c r="I142" i="17" s="1"/>
  <c r="B77" i="17"/>
  <c r="C77" i="17" s="1"/>
  <c r="B116" i="17"/>
  <c r="C116" i="17" s="1"/>
  <c r="B38" i="17"/>
  <c r="C38" i="17" s="1"/>
  <c r="B64" i="17"/>
  <c r="C64" i="17" s="1"/>
  <c r="I169" i="17"/>
  <c r="I168" i="17" l="1"/>
  <c r="C129" i="17"/>
  <c r="I155" i="17"/>
  <c r="I77" i="17"/>
  <c r="C90" i="17"/>
  <c r="I90" i="17"/>
  <c r="I103" i="17"/>
  <c r="C51" i="17"/>
  <c r="H193" i="16" l="1"/>
  <c r="I193" i="16" s="1"/>
  <c r="G193" i="16"/>
  <c r="E193" i="16"/>
  <c r="B193" i="16"/>
  <c r="C193" i="16" s="1"/>
  <c r="H192" i="16"/>
  <c r="I192" i="16" s="1"/>
  <c r="G192" i="16"/>
  <c r="E192" i="16"/>
  <c r="B192" i="16"/>
  <c r="C192" i="16" s="1"/>
  <c r="H191" i="16"/>
  <c r="I191" i="16" s="1"/>
  <c r="G191" i="16"/>
  <c r="E191" i="16"/>
  <c r="B191" i="16"/>
  <c r="C191" i="16" s="1"/>
  <c r="H190" i="16"/>
  <c r="I190" i="16" s="1"/>
  <c r="G190" i="16"/>
  <c r="E190" i="16"/>
  <c r="B190" i="16"/>
  <c r="H189" i="16"/>
  <c r="I189" i="16" s="1"/>
  <c r="G189" i="16"/>
  <c r="E189" i="16"/>
  <c r="B189" i="16"/>
  <c r="C189" i="16" s="1"/>
  <c r="H188" i="16"/>
  <c r="I188" i="16" s="1"/>
  <c r="G188" i="16"/>
  <c r="E188" i="16"/>
  <c r="B188" i="16"/>
  <c r="H187" i="16"/>
  <c r="I187" i="16" s="1"/>
  <c r="G187" i="16"/>
  <c r="E187" i="16"/>
  <c r="B187" i="16"/>
  <c r="C187" i="16" s="1"/>
  <c r="H186" i="16"/>
  <c r="I186" i="16" s="1"/>
  <c r="G186" i="16"/>
  <c r="E186" i="16"/>
  <c r="B186" i="16"/>
  <c r="C186" i="16" s="1"/>
  <c r="H185" i="16"/>
  <c r="I185" i="16" s="1"/>
  <c r="G185" i="16"/>
  <c r="E185" i="16"/>
  <c r="B185" i="16"/>
  <c r="C185" i="16" s="1"/>
  <c r="H184" i="16"/>
  <c r="I184" i="16" s="1"/>
  <c r="G184" i="16"/>
  <c r="E184" i="16"/>
  <c r="B184" i="16"/>
  <c r="H183" i="16"/>
  <c r="I183" i="16" s="1"/>
  <c r="G183" i="16"/>
  <c r="E183" i="16"/>
  <c r="B183" i="16"/>
  <c r="C183" i="16" s="1"/>
  <c r="H182" i="16"/>
  <c r="I182" i="16" s="1"/>
  <c r="G182" i="16"/>
  <c r="E182" i="16"/>
  <c r="B182" i="16"/>
  <c r="C182" i="16" s="1"/>
  <c r="F181" i="16"/>
  <c r="G181" i="16" s="1"/>
  <c r="D181" i="16"/>
  <c r="H180" i="16"/>
  <c r="I180" i="16" s="1"/>
  <c r="G180" i="16"/>
  <c r="E180" i="16"/>
  <c r="B180" i="16"/>
  <c r="C180" i="16" s="1"/>
  <c r="H179" i="16"/>
  <c r="I179" i="16" s="1"/>
  <c r="G179" i="16"/>
  <c r="E179" i="16"/>
  <c r="B179" i="16"/>
  <c r="C179" i="16" s="1"/>
  <c r="H178" i="16"/>
  <c r="I178" i="16" s="1"/>
  <c r="G178" i="16"/>
  <c r="E178" i="16"/>
  <c r="B178" i="16"/>
  <c r="C178" i="16" s="1"/>
  <c r="H177" i="16"/>
  <c r="I177" i="16" s="1"/>
  <c r="G177" i="16"/>
  <c r="E177" i="16"/>
  <c r="B177" i="16"/>
  <c r="H176" i="16"/>
  <c r="I176" i="16" s="1"/>
  <c r="G176" i="16"/>
  <c r="E176" i="16"/>
  <c r="B176" i="16"/>
  <c r="C176" i="16" s="1"/>
  <c r="H175" i="16"/>
  <c r="I175" i="16" s="1"/>
  <c r="G175" i="16"/>
  <c r="E175" i="16"/>
  <c r="B175" i="16"/>
  <c r="C188" i="16" s="1"/>
  <c r="H174" i="16"/>
  <c r="I174" i="16" s="1"/>
  <c r="G174" i="16"/>
  <c r="E174" i="16"/>
  <c r="B174" i="16"/>
  <c r="C174" i="16" s="1"/>
  <c r="H173" i="16"/>
  <c r="I173" i="16" s="1"/>
  <c r="G173" i="16"/>
  <c r="E173" i="16"/>
  <c r="B173" i="16"/>
  <c r="C173" i="16" s="1"/>
  <c r="H172" i="16"/>
  <c r="I172" i="16" s="1"/>
  <c r="G172" i="16"/>
  <c r="E172" i="16"/>
  <c r="B172" i="16"/>
  <c r="C172" i="16" s="1"/>
  <c r="H171" i="16"/>
  <c r="I171" i="16" s="1"/>
  <c r="G171" i="16"/>
  <c r="E171" i="16"/>
  <c r="B171" i="16"/>
  <c r="C184" i="16" s="1"/>
  <c r="H170" i="16"/>
  <c r="I170" i="16" s="1"/>
  <c r="G170" i="16"/>
  <c r="E170" i="16"/>
  <c r="B170" i="16"/>
  <c r="C170" i="16" s="1"/>
  <c r="H169" i="16"/>
  <c r="G169" i="16"/>
  <c r="E169" i="16"/>
  <c r="B169" i="16"/>
  <c r="F168" i="16"/>
  <c r="G168" i="16" s="1"/>
  <c r="D168" i="16"/>
  <c r="H168" i="16" s="1"/>
  <c r="B168" i="16"/>
  <c r="H167" i="16"/>
  <c r="I167" i="16" s="1"/>
  <c r="G167" i="16"/>
  <c r="E167" i="16"/>
  <c r="B167" i="16"/>
  <c r="C167" i="16" s="1"/>
  <c r="H166" i="16"/>
  <c r="I166" i="16" s="1"/>
  <c r="G166" i="16"/>
  <c r="E166" i="16"/>
  <c r="B166" i="16"/>
  <c r="C166" i="16" s="1"/>
  <c r="H165" i="16"/>
  <c r="I165" i="16" s="1"/>
  <c r="G165" i="16"/>
  <c r="E165" i="16"/>
  <c r="B165" i="16"/>
  <c r="C165" i="16" s="1"/>
  <c r="H164" i="16"/>
  <c r="I164" i="16" s="1"/>
  <c r="G164" i="16"/>
  <c r="E164" i="16"/>
  <c r="B164" i="16"/>
  <c r="C164" i="16" s="1"/>
  <c r="H163" i="16"/>
  <c r="I163" i="16" s="1"/>
  <c r="G163" i="16"/>
  <c r="E163" i="16"/>
  <c r="B163" i="16"/>
  <c r="C163" i="16" s="1"/>
  <c r="H162" i="16"/>
  <c r="I162" i="16" s="1"/>
  <c r="G162" i="16"/>
  <c r="E162" i="16"/>
  <c r="B162" i="16"/>
  <c r="C162" i="16" s="1"/>
  <c r="H161" i="16"/>
  <c r="I161" i="16" s="1"/>
  <c r="G161" i="16"/>
  <c r="E161" i="16"/>
  <c r="B161" i="16"/>
  <c r="C161" i="16" s="1"/>
  <c r="H160" i="16"/>
  <c r="I160" i="16" s="1"/>
  <c r="G160" i="16"/>
  <c r="E160" i="16"/>
  <c r="B160" i="16"/>
  <c r="C160" i="16" s="1"/>
  <c r="H159" i="16"/>
  <c r="I159" i="16" s="1"/>
  <c r="G159" i="16"/>
  <c r="E159" i="16"/>
  <c r="B159" i="16"/>
  <c r="C159" i="16" s="1"/>
  <c r="H158" i="16"/>
  <c r="I158" i="16" s="1"/>
  <c r="G158" i="16"/>
  <c r="E158" i="16"/>
  <c r="B158" i="16"/>
  <c r="C158" i="16" s="1"/>
  <c r="H157" i="16"/>
  <c r="I157" i="16" s="1"/>
  <c r="G157" i="16"/>
  <c r="E157" i="16"/>
  <c r="B157" i="16"/>
  <c r="C157" i="16" s="1"/>
  <c r="H156" i="16"/>
  <c r="G156" i="16"/>
  <c r="E156" i="16"/>
  <c r="B156" i="16"/>
  <c r="C156" i="16" s="1"/>
  <c r="F155" i="16"/>
  <c r="B155" i="16" s="1"/>
  <c r="C155" i="16" s="1"/>
  <c r="E155" i="16"/>
  <c r="D155" i="16"/>
  <c r="H154" i="16"/>
  <c r="I154" i="16" s="1"/>
  <c r="G154" i="16"/>
  <c r="E154" i="16"/>
  <c r="B154" i="16"/>
  <c r="C154" i="16" s="1"/>
  <c r="H153" i="16"/>
  <c r="G153" i="16"/>
  <c r="E153" i="16"/>
  <c r="B153" i="16"/>
  <c r="H152" i="16"/>
  <c r="I152" i="16" s="1"/>
  <c r="G152" i="16"/>
  <c r="E152" i="16"/>
  <c r="B152" i="16"/>
  <c r="C152" i="16" s="1"/>
  <c r="H151" i="16"/>
  <c r="I151" i="16" s="1"/>
  <c r="G151" i="16"/>
  <c r="E151" i="16"/>
  <c r="B151" i="16"/>
  <c r="H150" i="16"/>
  <c r="I150" i="16" s="1"/>
  <c r="G150" i="16"/>
  <c r="E150" i="16"/>
  <c r="B150" i="16"/>
  <c r="C150" i="16" s="1"/>
  <c r="H149" i="16"/>
  <c r="I149" i="16" s="1"/>
  <c r="G149" i="16"/>
  <c r="E149" i="16"/>
  <c r="B149" i="16"/>
  <c r="H148" i="16"/>
  <c r="I148" i="16" s="1"/>
  <c r="G148" i="16"/>
  <c r="E148" i="16"/>
  <c r="B148" i="16"/>
  <c r="C148" i="16" s="1"/>
  <c r="H147" i="16"/>
  <c r="I147" i="16" s="1"/>
  <c r="G147" i="16"/>
  <c r="E147" i="16"/>
  <c r="B147" i="16"/>
  <c r="H146" i="16"/>
  <c r="I146" i="16" s="1"/>
  <c r="G146" i="16"/>
  <c r="E146" i="16"/>
  <c r="B146" i="16"/>
  <c r="C146" i="16" s="1"/>
  <c r="H145" i="16"/>
  <c r="I145" i="16" s="1"/>
  <c r="G145" i="16"/>
  <c r="E145" i="16"/>
  <c r="B145" i="16"/>
  <c r="H144" i="16"/>
  <c r="I144" i="16" s="1"/>
  <c r="G144" i="16"/>
  <c r="E144" i="16"/>
  <c r="B144" i="16"/>
  <c r="C144" i="16" s="1"/>
  <c r="H143" i="16"/>
  <c r="I143" i="16" s="1"/>
  <c r="G143" i="16"/>
  <c r="E143" i="16"/>
  <c r="B143" i="16"/>
  <c r="F142" i="16"/>
  <c r="G142" i="16" s="1"/>
  <c r="D142" i="16"/>
  <c r="H142" i="16" s="1"/>
  <c r="I142" i="16" s="1"/>
  <c r="B142" i="16"/>
  <c r="C142" i="16" s="1"/>
  <c r="H141" i="16"/>
  <c r="I141" i="16" s="1"/>
  <c r="G141" i="16"/>
  <c r="E141" i="16"/>
  <c r="B141" i="16"/>
  <c r="C141" i="16" s="1"/>
  <c r="H140" i="16"/>
  <c r="I140" i="16" s="1"/>
  <c r="G140" i="16"/>
  <c r="E140" i="16"/>
  <c r="B140" i="16"/>
  <c r="C153" i="16" s="1"/>
  <c r="H139" i="16"/>
  <c r="I139" i="16" s="1"/>
  <c r="G139" i="16"/>
  <c r="E139" i="16"/>
  <c r="B139" i="16"/>
  <c r="C139" i="16" s="1"/>
  <c r="H138" i="16"/>
  <c r="I138" i="16" s="1"/>
  <c r="G138" i="16"/>
  <c r="E138" i="16"/>
  <c r="B138" i="16"/>
  <c r="C151" i="16" s="1"/>
  <c r="H137" i="16"/>
  <c r="I137" i="16" s="1"/>
  <c r="G137" i="16"/>
  <c r="E137" i="16"/>
  <c r="B137" i="16"/>
  <c r="C137" i="16" s="1"/>
  <c r="H136" i="16"/>
  <c r="I136" i="16" s="1"/>
  <c r="G136" i="16"/>
  <c r="E136" i="16"/>
  <c r="B136" i="16"/>
  <c r="C149" i="16" s="1"/>
  <c r="H135" i="16"/>
  <c r="I135" i="16" s="1"/>
  <c r="G135" i="16"/>
  <c r="E135" i="16"/>
  <c r="B135" i="16"/>
  <c r="C135" i="16" s="1"/>
  <c r="H134" i="16"/>
  <c r="I134" i="16" s="1"/>
  <c r="G134" i="16"/>
  <c r="E134" i="16"/>
  <c r="B134" i="16"/>
  <c r="C147" i="16" s="1"/>
  <c r="H133" i="16"/>
  <c r="I133" i="16" s="1"/>
  <c r="G133" i="16"/>
  <c r="E133" i="16"/>
  <c r="B133" i="16"/>
  <c r="C133" i="16" s="1"/>
  <c r="H132" i="16"/>
  <c r="I132" i="16" s="1"/>
  <c r="G132" i="16"/>
  <c r="E132" i="16"/>
  <c r="B132" i="16"/>
  <c r="C145" i="16" s="1"/>
  <c r="H131" i="16"/>
  <c r="I131" i="16" s="1"/>
  <c r="G131" i="16"/>
  <c r="E131" i="16"/>
  <c r="B131" i="16"/>
  <c r="C131" i="16" s="1"/>
  <c r="H130" i="16"/>
  <c r="I130" i="16" s="1"/>
  <c r="G130" i="16"/>
  <c r="E130" i="16"/>
  <c r="B130" i="16"/>
  <c r="C143" i="16" s="1"/>
  <c r="H129" i="16"/>
  <c r="F129" i="16"/>
  <c r="D129" i="16"/>
  <c r="E129" i="16" s="1"/>
  <c r="B129" i="16"/>
  <c r="H128" i="16"/>
  <c r="I128" i="16" s="1"/>
  <c r="G128" i="16"/>
  <c r="E128" i="16"/>
  <c r="B128" i="16"/>
  <c r="C128" i="16" s="1"/>
  <c r="H127" i="16"/>
  <c r="G127" i="16"/>
  <c r="E127" i="16"/>
  <c r="B127" i="16"/>
  <c r="C127" i="16" s="1"/>
  <c r="H126" i="16"/>
  <c r="I126" i="16" s="1"/>
  <c r="G126" i="16"/>
  <c r="E126" i="16"/>
  <c r="B126" i="16"/>
  <c r="C126" i="16" s="1"/>
  <c r="H125" i="16"/>
  <c r="G125" i="16"/>
  <c r="E125" i="16"/>
  <c r="B125" i="16"/>
  <c r="C125" i="16" s="1"/>
  <c r="H124" i="16"/>
  <c r="I124" i="16" s="1"/>
  <c r="G124" i="16"/>
  <c r="E124" i="16"/>
  <c r="B124" i="16"/>
  <c r="C124" i="16" s="1"/>
  <c r="H123" i="16"/>
  <c r="G123" i="16"/>
  <c r="E123" i="16"/>
  <c r="B123" i="16"/>
  <c r="C123" i="16" s="1"/>
  <c r="H122" i="16"/>
  <c r="I122" i="16" s="1"/>
  <c r="G122" i="16"/>
  <c r="E122" i="16"/>
  <c r="B122" i="16"/>
  <c r="C122" i="16" s="1"/>
  <c r="H121" i="16"/>
  <c r="G121" i="16"/>
  <c r="E121" i="16"/>
  <c r="B121" i="16"/>
  <c r="C121" i="16" s="1"/>
  <c r="H120" i="16"/>
  <c r="I120" i="16" s="1"/>
  <c r="G120" i="16"/>
  <c r="E120" i="16"/>
  <c r="B120" i="16"/>
  <c r="C120" i="16" s="1"/>
  <c r="H119" i="16"/>
  <c r="G119" i="16"/>
  <c r="E119" i="16"/>
  <c r="B119" i="16"/>
  <c r="C119" i="16" s="1"/>
  <c r="H118" i="16"/>
  <c r="I118" i="16" s="1"/>
  <c r="G118" i="16"/>
  <c r="E118" i="16"/>
  <c r="B118" i="16"/>
  <c r="C118" i="16" s="1"/>
  <c r="H117" i="16"/>
  <c r="G117" i="16"/>
  <c r="E117" i="16"/>
  <c r="B117" i="16"/>
  <c r="F116" i="16"/>
  <c r="G129" i="16" s="1"/>
  <c r="D116" i="16"/>
  <c r="B116" i="16" s="1"/>
  <c r="C116" i="16" s="1"/>
  <c r="H115" i="16"/>
  <c r="I115" i="16" s="1"/>
  <c r="G115" i="16"/>
  <c r="E115" i="16"/>
  <c r="B115" i="16"/>
  <c r="C115" i="16" s="1"/>
  <c r="H114" i="16"/>
  <c r="I127" i="16" s="1"/>
  <c r="G114" i="16"/>
  <c r="E114" i="16"/>
  <c r="C114" i="16"/>
  <c r="B114" i="16"/>
  <c r="H113" i="16"/>
  <c r="I113" i="16" s="1"/>
  <c r="G113" i="16"/>
  <c r="E113" i="16"/>
  <c r="B113" i="16"/>
  <c r="C113" i="16" s="1"/>
  <c r="H112" i="16"/>
  <c r="I125" i="16" s="1"/>
  <c r="G112" i="16"/>
  <c r="E112" i="16"/>
  <c r="C112" i="16"/>
  <c r="B112" i="16"/>
  <c r="H111" i="16"/>
  <c r="I111" i="16" s="1"/>
  <c r="G111" i="16"/>
  <c r="E111" i="16"/>
  <c r="B111" i="16"/>
  <c r="C111" i="16" s="1"/>
  <c r="H110" i="16"/>
  <c r="I123" i="16" s="1"/>
  <c r="G110" i="16"/>
  <c r="E110" i="16"/>
  <c r="C110" i="16"/>
  <c r="B110" i="16"/>
  <c r="H109" i="16"/>
  <c r="I109" i="16" s="1"/>
  <c r="G109" i="16"/>
  <c r="E109" i="16"/>
  <c r="B109" i="16"/>
  <c r="C109" i="16" s="1"/>
  <c r="H108" i="16"/>
  <c r="I121" i="16" s="1"/>
  <c r="G108" i="16"/>
  <c r="E108" i="16"/>
  <c r="C108" i="16"/>
  <c r="B108" i="16"/>
  <c r="H107" i="16"/>
  <c r="I107" i="16" s="1"/>
  <c r="G107" i="16"/>
  <c r="E107" i="16"/>
  <c r="B107" i="16"/>
  <c r="C107" i="16" s="1"/>
  <c r="H106" i="16"/>
  <c r="I119" i="16" s="1"/>
  <c r="G106" i="16"/>
  <c r="E106" i="16"/>
  <c r="C106" i="16"/>
  <c r="B106" i="16"/>
  <c r="H105" i="16"/>
  <c r="I105" i="16" s="1"/>
  <c r="G105" i="16"/>
  <c r="E105" i="16"/>
  <c r="B105" i="16"/>
  <c r="C105" i="16" s="1"/>
  <c r="H104" i="16"/>
  <c r="I104" i="16" s="1"/>
  <c r="G104" i="16"/>
  <c r="E104" i="16"/>
  <c r="C104" i="16"/>
  <c r="B104" i="16"/>
  <c r="C117" i="16" s="1"/>
  <c r="F103" i="16"/>
  <c r="D103" i="16"/>
  <c r="H103" i="16" s="1"/>
  <c r="I103" i="16" s="1"/>
  <c r="B103" i="16"/>
  <c r="H102" i="16"/>
  <c r="I102" i="16" s="1"/>
  <c r="G102" i="16"/>
  <c r="E102" i="16"/>
  <c r="B102" i="16"/>
  <c r="C102" i="16" s="1"/>
  <c r="H101" i="16"/>
  <c r="G101" i="16"/>
  <c r="E101" i="16"/>
  <c r="B101" i="16"/>
  <c r="C101" i="16" s="1"/>
  <c r="H100" i="16"/>
  <c r="I100" i="16" s="1"/>
  <c r="G100" i="16"/>
  <c r="E100" i="16"/>
  <c r="B100" i="16"/>
  <c r="C100" i="16" s="1"/>
  <c r="H99" i="16"/>
  <c r="G99" i="16"/>
  <c r="E99" i="16"/>
  <c r="B99" i="16"/>
  <c r="C99" i="16" s="1"/>
  <c r="H98" i="16"/>
  <c r="I98" i="16" s="1"/>
  <c r="G98" i="16"/>
  <c r="E98" i="16"/>
  <c r="B98" i="16"/>
  <c r="C98" i="16" s="1"/>
  <c r="H97" i="16"/>
  <c r="G97" i="16"/>
  <c r="E97" i="16"/>
  <c r="B97" i="16"/>
  <c r="C97" i="16" s="1"/>
  <c r="H96" i="16"/>
  <c r="I96" i="16" s="1"/>
  <c r="G96" i="16"/>
  <c r="E96" i="16"/>
  <c r="B96" i="16"/>
  <c r="C96" i="16" s="1"/>
  <c r="H95" i="16"/>
  <c r="G95" i="16"/>
  <c r="E95" i="16"/>
  <c r="B95" i="16"/>
  <c r="C95" i="16" s="1"/>
  <c r="H94" i="16"/>
  <c r="I94" i="16" s="1"/>
  <c r="G94" i="16"/>
  <c r="E94" i="16"/>
  <c r="B94" i="16"/>
  <c r="C94" i="16" s="1"/>
  <c r="H93" i="16"/>
  <c r="G93" i="16"/>
  <c r="E93" i="16"/>
  <c r="B93" i="16"/>
  <c r="C93" i="16" s="1"/>
  <c r="H92" i="16"/>
  <c r="I92" i="16" s="1"/>
  <c r="G92" i="16"/>
  <c r="E92" i="16"/>
  <c r="B92" i="16"/>
  <c r="C92" i="16" s="1"/>
  <c r="H91" i="16"/>
  <c r="G91" i="16"/>
  <c r="E91" i="16"/>
  <c r="B91" i="16"/>
  <c r="C91" i="16" s="1"/>
  <c r="H90" i="16"/>
  <c r="G90" i="16"/>
  <c r="F90" i="16"/>
  <c r="G103" i="16" s="1"/>
  <c r="D90" i="16"/>
  <c r="E90" i="16" s="1"/>
  <c r="H89" i="16"/>
  <c r="I89" i="16" s="1"/>
  <c r="G89" i="16"/>
  <c r="E89" i="16"/>
  <c r="B89" i="16"/>
  <c r="C89" i="16" s="1"/>
  <c r="I88" i="16"/>
  <c r="H88" i="16"/>
  <c r="I101" i="16" s="1"/>
  <c r="G88" i="16"/>
  <c r="E88" i="16"/>
  <c r="B88" i="16"/>
  <c r="H87" i="16"/>
  <c r="I87" i="16" s="1"/>
  <c r="G87" i="16"/>
  <c r="E87" i="16"/>
  <c r="B87" i="16"/>
  <c r="C87" i="16" s="1"/>
  <c r="I86" i="16"/>
  <c r="H86" i="16"/>
  <c r="I99" i="16" s="1"/>
  <c r="G86" i="16"/>
  <c r="E86" i="16"/>
  <c r="B86" i="16"/>
  <c r="H85" i="16"/>
  <c r="I85" i="16" s="1"/>
  <c r="G85" i="16"/>
  <c r="E85" i="16"/>
  <c r="B85" i="16"/>
  <c r="C85" i="16" s="1"/>
  <c r="I84" i="16"/>
  <c r="H84" i="16"/>
  <c r="I97" i="16" s="1"/>
  <c r="G84" i="16"/>
  <c r="E84" i="16"/>
  <c r="B84" i="16"/>
  <c r="H83" i="16"/>
  <c r="I83" i="16" s="1"/>
  <c r="G83" i="16"/>
  <c r="E83" i="16"/>
  <c r="B83" i="16"/>
  <c r="C83" i="16" s="1"/>
  <c r="I82" i="16"/>
  <c r="H82" i="16"/>
  <c r="I95" i="16" s="1"/>
  <c r="G82" i="16"/>
  <c r="E82" i="16"/>
  <c r="B82" i="16"/>
  <c r="H81" i="16"/>
  <c r="I81" i="16" s="1"/>
  <c r="G81" i="16"/>
  <c r="E81" i="16"/>
  <c r="B81" i="16"/>
  <c r="C81" i="16" s="1"/>
  <c r="I80" i="16"/>
  <c r="H80" i="16"/>
  <c r="I93" i="16" s="1"/>
  <c r="G80" i="16"/>
  <c r="E80" i="16"/>
  <c r="B80" i="16"/>
  <c r="H79" i="16"/>
  <c r="I79" i="16" s="1"/>
  <c r="G79" i="16"/>
  <c r="E79" i="16"/>
  <c r="B79" i="16"/>
  <c r="C79" i="16" s="1"/>
  <c r="I78" i="16"/>
  <c r="H78" i="16"/>
  <c r="I91" i="16" s="1"/>
  <c r="G78" i="16"/>
  <c r="E78" i="16"/>
  <c r="B78" i="16"/>
  <c r="F77" i="16"/>
  <c r="G77" i="16" s="1"/>
  <c r="D77" i="16"/>
  <c r="B77" i="16" s="1"/>
  <c r="C77" i="16" s="1"/>
  <c r="H76" i="16"/>
  <c r="I76" i="16" s="1"/>
  <c r="G76" i="16"/>
  <c r="E76" i="16"/>
  <c r="B76" i="16"/>
  <c r="C76" i="16" s="1"/>
  <c r="H75" i="16"/>
  <c r="I75" i="16" s="1"/>
  <c r="G75" i="16"/>
  <c r="E75" i="16"/>
  <c r="C75" i="16"/>
  <c r="B75" i="16"/>
  <c r="C88" i="16" s="1"/>
  <c r="H74" i="16"/>
  <c r="I74" i="16" s="1"/>
  <c r="G74" i="16"/>
  <c r="E74" i="16"/>
  <c r="B74" i="16"/>
  <c r="C74" i="16" s="1"/>
  <c r="H73" i="16"/>
  <c r="I73" i="16" s="1"/>
  <c r="G73" i="16"/>
  <c r="E73" i="16"/>
  <c r="C73" i="16"/>
  <c r="B73" i="16"/>
  <c r="C86" i="16" s="1"/>
  <c r="H72" i="16"/>
  <c r="I72" i="16" s="1"/>
  <c r="G72" i="16"/>
  <c r="E72" i="16"/>
  <c r="B72" i="16"/>
  <c r="C72" i="16" s="1"/>
  <c r="H71" i="16"/>
  <c r="I71" i="16" s="1"/>
  <c r="G71" i="16"/>
  <c r="E71" i="16"/>
  <c r="C71" i="16"/>
  <c r="B71" i="16"/>
  <c r="C84" i="16" s="1"/>
  <c r="H70" i="16"/>
  <c r="I70" i="16" s="1"/>
  <c r="G70" i="16"/>
  <c r="E70" i="16"/>
  <c r="B70" i="16"/>
  <c r="C70" i="16" s="1"/>
  <c r="H69" i="16"/>
  <c r="I69" i="16" s="1"/>
  <c r="G69" i="16"/>
  <c r="E69" i="16"/>
  <c r="C69" i="16"/>
  <c r="B69" i="16"/>
  <c r="C82" i="16" s="1"/>
  <c r="H68" i="16"/>
  <c r="I68" i="16" s="1"/>
  <c r="G68" i="16"/>
  <c r="E68" i="16"/>
  <c r="B68" i="16"/>
  <c r="C68" i="16" s="1"/>
  <c r="H67" i="16"/>
  <c r="I67" i="16" s="1"/>
  <c r="G67" i="16"/>
  <c r="E67" i="16"/>
  <c r="C67" i="16"/>
  <c r="B67" i="16"/>
  <c r="C80" i="16" s="1"/>
  <c r="H66" i="16"/>
  <c r="I66" i="16" s="1"/>
  <c r="G66" i="16"/>
  <c r="E66" i="16"/>
  <c r="B66" i="16"/>
  <c r="C66" i="16" s="1"/>
  <c r="H65" i="16"/>
  <c r="I65" i="16" s="1"/>
  <c r="G65" i="16"/>
  <c r="E65" i="16"/>
  <c r="C65" i="16"/>
  <c r="B65" i="16"/>
  <c r="C78" i="16" s="1"/>
  <c r="F64" i="16"/>
  <c r="H64" i="16" s="1"/>
  <c r="I64" i="16" s="1"/>
  <c r="D64" i="16"/>
  <c r="E64" i="16" s="1"/>
  <c r="B64" i="16"/>
  <c r="C64" i="16" s="1"/>
  <c r="H63" i="16"/>
  <c r="I63" i="16" s="1"/>
  <c r="G63" i="16"/>
  <c r="E63" i="16"/>
  <c r="B63" i="16"/>
  <c r="C63" i="16" s="1"/>
  <c r="H62" i="16"/>
  <c r="I62" i="16" s="1"/>
  <c r="G62" i="16"/>
  <c r="E62" i="16"/>
  <c r="B62" i="16"/>
  <c r="C62" i="16" s="1"/>
  <c r="H61" i="16"/>
  <c r="I61" i="16" s="1"/>
  <c r="G61" i="16"/>
  <c r="E61" i="16"/>
  <c r="B61" i="16"/>
  <c r="C61" i="16" s="1"/>
  <c r="H60" i="16"/>
  <c r="I60" i="16" s="1"/>
  <c r="G60" i="16"/>
  <c r="E60" i="16"/>
  <c r="B60" i="16"/>
  <c r="C60" i="16" s="1"/>
  <c r="H59" i="16"/>
  <c r="I59" i="16" s="1"/>
  <c r="G59" i="16"/>
  <c r="E59" i="16"/>
  <c r="B59" i="16"/>
  <c r="C59" i="16" s="1"/>
  <c r="H58" i="16"/>
  <c r="I58" i="16" s="1"/>
  <c r="G58" i="16"/>
  <c r="E58" i="16"/>
  <c r="B58" i="16"/>
  <c r="C58" i="16" s="1"/>
  <c r="H57" i="16"/>
  <c r="I57" i="16" s="1"/>
  <c r="G57" i="16"/>
  <c r="E57" i="16"/>
  <c r="B57" i="16"/>
  <c r="C57" i="16" s="1"/>
  <c r="H56" i="16"/>
  <c r="I56" i="16" s="1"/>
  <c r="G56" i="16"/>
  <c r="E56" i="16"/>
  <c r="B56" i="16"/>
  <c r="C56" i="16" s="1"/>
  <c r="H55" i="16"/>
  <c r="I55" i="16" s="1"/>
  <c r="G55" i="16"/>
  <c r="E55" i="16"/>
  <c r="B55" i="16"/>
  <c r="C55" i="16" s="1"/>
  <c r="H54" i="16"/>
  <c r="I54" i="16" s="1"/>
  <c r="G54" i="16"/>
  <c r="E54" i="16"/>
  <c r="B54" i="16"/>
  <c r="C54" i="16" s="1"/>
  <c r="H53" i="16"/>
  <c r="I53" i="16" s="1"/>
  <c r="G53" i="16"/>
  <c r="E53" i="16"/>
  <c r="B53" i="16"/>
  <c r="C53" i="16" s="1"/>
  <c r="H52" i="16"/>
  <c r="I52" i="16" s="1"/>
  <c r="G52" i="16"/>
  <c r="E52" i="16"/>
  <c r="B52" i="16"/>
  <c r="C52" i="16" s="1"/>
  <c r="H51" i="16"/>
  <c r="G51" i="16"/>
  <c r="F51" i="16"/>
  <c r="D51" i="16"/>
  <c r="E51" i="16" s="1"/>
  <c r="B51" i="16"/>
  <c r="C51" i="16" s="1"/>
  <c r="H50" i="16"/>
  <c r="G50" i="16"/>
  <c r="E50" i="16"/>
  <c r="B50" i="16"/>
  <c r="C50" i="16" s="1"/>
  <c r="I49" i="16"/>
  <c r="H49" i="16"/>
  <c r="G49" i="16"/>
  <c r="E49" i="16"/>
  <c r="B49" i="16"/>
  <c r="C49" i="16" s="1"/>
  <c r="H48" i="16"/>
  <c r="G48" i="16"/>
  <c r="E48" i="16"/>
  <c r="B48" i="16"/>
  <c r="C48" i="16" s="1"/>
  <c r="I47" i="16"/>
  <c r="H47" i="16"/>
  <c r="G47" i="16"/>
  <c r="E47" i="16"/>
  <c r="B47" i="16"/>
  <c r="H46" i="16"/>
  <c r="I46" i="16" s="1"/>
  <c r="G46" i="16"/>
  <c r="E46" i="16"/>
  <c r="B46" i="16"/>
  <c r="C46" i="16" s="1"/>
  <c r="I45" i="16"/>
  <c r="H45" i="16"/>
  <c r="G45" i="16"/>
  <c r="E45" i="16"/>
  <c r="B45" i="16"/>
  <c r="C45" i="16" s="1"/>
  <c r="H44" i="16"/>
  <c r="I44" i="16" s="1"/>
  <c r="G44" i="16"/>
  <c r="E44" i="16"/>
  <c r="B44" i="16"/>
  <c r="C44" i="16" s="1"/>
  <c r="I43" i="16"/>
  <c r="H43" i="16"/>
  <c r="G43" i="16"/>
  <c r="E43" i="16"/>
  <c r="B43" i="16"/>
  <c r="H42" i="16"/>
  <c r="I42" i="16" s="1"/>
  <c r="G42" i="16"/>
  <c r="E42" i="16"/>
  <c r="B42" i="16"/>
  <c r="C42" i="16" s="1"/>
  <c r="I41" i="16"/>
  <c r="H41" i="16"/>
  <c r="G41" i="16"/>
  <c r="E41" i="16"/>
  <c r="B41" i="16"/>
  <c r="H40" i="16"/>
  <c r="I40" i="16" s="1"/>
  <c r="G40" i="16"/>
  <c r="E40" i="16"/>
  <c r="B40" i="16"/>
  <c r="C40" i="16" s="1"/>
  <c r="I39" i="16"/>
  <c r="H39" i="16"/>
  <c r="G39" i="16"/>
  <c r="E39" i="16"/>
  <c r="B39" i="16"/>
  <c r="F38" i="16"/>
  <c r="G38" i="16" s="1"/>
  <c r="D38" i="16"/>
  <c r="B38" i="16" s="1"/>
  <c r="H37" i="16"/>
  <c r="I37" i="16" s="1"/>
  <c r="G37" i="16"/>
  <c r="E37" i="16"/>
  <c r="B37" i="16"/>
  <c r="C37" i="16" s="1"/>
  <c r="H36" i="16"/>
  <c r="I36" i="16" s="1"/>
  <c r="G36" i="16"/>
  <c r="E36" i="16"/>
  <c r="C36" i="16"/>
  <c r="B36" i="16"/>
  <c r="H35" i="16"/>
  <c r="I35" i="16" s="1"/>
  <c r="G35" i="16"/>
  <c r="E35" i="16"/>
  <c r="B35" i="16"/>
  <c r="C35" i="16" s="1"/>
  <c r="H34" i="16"/>
  <c r="I34" i="16" s="1"/>
  <c r="G34" i="16"/>
  <c r="E34" i="16"/>
  <c r="C34" i="16"/>
  <c r="B34" i="16"/>
  <c r="C47" i="16" s="1"/>
  <c r="H33" i="16"/>
  <c r="I33" i="16" s="1"/>
  <c r="G33" i="16"/>
  <c r="E33" i="16"/>
  <c r="B33" i="16"/>
  <c r="C33" i="16" s="1"/>
  <c r="H32" i="16"/>
  <c r="I32" i="16" s="1"/>
  <c r="G32" i="16"/>
  <c r="E32" i="16"/>
  <c r="C32" i="16"/>
  <c r="B32" i="16"/>
  <c r="H31" i="16"/>
  <c r="I31" i="16" s="1"/>
  <c r="G31" i="16"/>
  <c r="E31" i="16"/>
  <c r="B31" i="16"/>
  <c r="C31" i="16" s="1"/>
  <c r="H30" i="16"/>
  <c r="I30" i="16" s="1"/>
  <c r="G30" i="16"/>
  <c r="E30" i="16"/>
  <c r="C30" i="16"/>
  <c r="B30" i="16"/>
  <c r="C43" i="16" s="1"/>
  <c r="H29" i="16"/>
  <c r="I29" i="16" s="1"/>
  <c r="G29" i="16"/>
  <c r="E29" i="16"/>
  <c r="B29" i="16"/>
  <c r="C29" i="16" s="1"/>
  <c r="H28" i="16"/>
  <c r="I28" i="16" s="1"/>
  <c r="G28" i="16"/>
  <c r="E28" i="16"/>
  <c r="C28" i="16"/>
  <c r="B28" i="16"/>
  <c r="C41" i="16" s="1"/>
  <c r="H27" i="16"/>
  <c r="I27" i="16" s="1"/>
  <c r="G27" i="16"/>
  <c r="E27" i="16"/>
  <c r="B27" i="16"/>
  <c r="C27" i="16" s="1"/>
  <c r="H26" i="16"/>
  <c r="I26" i="16" s="1"/>
  <c r="G26" i="16"/>
  <c r="E26" i="16"/>
  <c r="C26" i="16"/>
  <c r="B26" i="16"/>
  <c r="C39" i="16" s="1"/>
  <c r="F25" i="16"/>
  <c r="H25" i="16" s="1"/>
  <c r="I25" i="16" s="1"/>
  <c r="E25" i="16"/>
  <c r="D25" i="16"/>
  <c r="H24" i="16"/>
  <c r="B24" i="16"/>
  <c r="H23" i="16"/>
  <c r="B23" i="16"/>
  <c r="H22" i="16"/>
  <c r="B22" i="16"/>
  <c r="H21" i="16"/>
  <c r="B21" i="16"/>
  <c r="H20" i="16"/>
  <c r="B20" i="16"/>
  <c r="H19" i="16"/>
  <c r="B19" i="16"/>
  <c r="H18" i="16"/>
  <c r="B18" i="16"/>
  <c r="H17" i="16"/>
  <c r="B17" i="16"/>
  <c r="H16" i="16"/>
  <c r="B16" i="16"/>
  <c r="H15" i="16"/>
  <c r="B15" i="16"/>
  <c r="H14" i="16"/>
  <c r="B14" i="16"/>
  <c r="H13" i="16"/>
  <c r="B13" i="16"/>
  <c r="H12" i="16"/>
  <c r="I12" i="16" s="1"/>
  <c r="G12" i="16"/>
  <c r="E12" i="16"/>
  <c r="B12" i="16"/>
  <c r="C12" i="16" s="1"/>
  <c r="H11" i="16"/>
  <c r="I11" i="16" s="1"/>
  <c r="G11" i="16"/>
  <c r="E11" i="16"/>
  <c r="B11" i="16"/>
  <c r="C11" i="16" s="1"/>
  <c r="H10" i="16"/>
  <c r="I10" i="16" s="1"/>
  <c r="G10" i="16"/>
  <c r="E10" i="16"/>
  <c r="B10" i="16"/>
  <c r="C10" i="16" s="1"/>
  <c r="H9" i="16"/>
  <c r="I9" i="16" s="1"/>
  <c r="G9" i="16"/>
  <c r="E9" i="16"/>
  <c r="B9" i="16"/>
  <c r="C9" i="16" s="1"/>
  <c r="H8" i="16"/>
  <c r="I8" i="16" s="1"/>
  <c r="G8" i="16"/>
  <c r="E8" i="16"/>
  <c r="B8" i="16"/>
  <c r="C8" i="16" s="1"/>
  <c r="H7" i="16"/>
  <c r="I7" i="16" s="1"/>
  <c r="G7" i="16"/>
  <c r="E7" i="16"/>
  <c r="B7" i="16"/>
  <c r="C7" i="16" s="1"/>
  <c r="H6" i="16"/>
  <c r="I6" i="16" s="1"/>
  <c r="G6" i="16"/>
  <c r="E6" i="16"/>
  <c r="B6" i="16"/>
  <c r="C6" i="16" s="1"/>
  <c r="H5" i="16"/>
  <c r="B5" i="16"/>
  <c r="H193" i="15"/>
  <c r="I193" i="15" s="1"/>
  <c r="G193" i="15"/>
  <c r="E193" i="15"/>
  <c r="B193" i="15"/>
  <c r="C193" i="15" s="1"/>
  <c r="H192" i="15"/>
  <c r="I192" i="15" s="1"/>
  <c r="G192" i="15"/>
  <c r="E192" i="15"/>
  <c r="B192" i="15"/>
  <c r="C192" i="15" s="1"/>
  <c r="H191" i="15"/>
  <c r="I191" i="15" s="1"/>
  <c r="G191" i="15"/>
  <c r="E191" i="15"/>
  <c r="B191" i="15"/>
  <c r="C191" i="15" s="1"/>
  <c r="H190" i="15"/>
  <c r="I190" i="15" s="1"/>
  <c r="G190" i="15"/>
  <c r="E190" i="15"/>
  <c r="B190" i="15"/>
  <c r="C190" i="15" s="1"/>
  <c r="H189" i="15"/>
  <c r="I189" i="15" s="1"/>
  <c r="G189" i="15"/>
  <c r="E189" i="15"/>
  <c r="B189" i="15"/>
  <c r="C189" i="15" s="1"/>
  <c r="H188" i="15"/>
  <c r="I188" i="15" s="1"/>
  <c r="G188" i="15"/>
  <c r="E188" i="15"/>
  <c r="B188" i="15"/>
  <c r="C188" i="15" s="1"/>
  <c r="H187" i="15"/>
  <c r="I187" i="15" s="1"/>
  <c r="G187" i="15"/>
  <c r="E187" i="15"/>
  <c r="B187" i="15"/>
  <c r="C187" i="15" s="1"/>
  <c r="H186" i="15"/>
  <c r="I186" i="15" s="1"/>
  <c r="G186" i="15"/>
  <c r="E186" i="15"/>
  <c r="B186" i="15"/>
  <c r="C186" i="15" s="1"/>
  <c r="H185" i="15"/>
  <c r="I185" i="15" s="1"/>
  <c r="G185" i="15"/>
  <c r="E185" i="15"/>
  <c r="B185" i="15"/>
  <c r="H184" i="15"/>
  <c r="I184" i="15" s="1"/>
  <c r="G184" i="15"/>
  <c r="E184" i="15"/>
  <c r="B184" i="15"/>
  <c r="H183" i="15"/>
  <c r="I183" i="15" s="1"/>
  <c r="G183" i="15"/>
  <c r="E183" i="15"/>
  <c r="B183" i="15"/>
  <c r="C183" i="15" s="1"/>
  <c r="H182" i="15"/>
  <c r="G182" i="15"/>
  <c r="E182" i="15"/>
  <c r="B182" i="15"/>
  <c r="C182" i="15" s="1"/>
  <c r="F181" i="15"/>
  <c r="G181" i="15" s="1"/>
  <c r="D181" i="15"/>
  <c r="H181" i="15" s="1"/>
  <c r="I181" i="15" s="1"/>
  <c r="I180" i="15"/>
  <c r="H180" i="15"/>
  <c r="G180" i="15"/>
  <c r="E180" i="15"/>
  <c r="B180" i="15"/>
  <c r="H179" i="15"/>
  <c r="I179" i="15" s="1"/>
  <c r="G179" i="15"/>
  <c r="E179" i="15"/>
  <c r="B179" i="15"/>
  <c r="C179" i="15" s="1"/>
  <c r="H178" i="15"/>
  <c r="G178" i="15"/>
  <c r="E178" i="15"/>
  <c r="B178" i="15"/>
  <c r="H177" i="15"/>
  <c r="I177" i="15" s="1"/>
  <c r="G177" i="15"/>
  <c r="E177" i="15"/>
  <c r="B177" i="15"/>
  <c r="C177" i="15" s="1"/>
  <c r="I176" i="15"/>
  <c r="H176" i="15"/>
  <c r="G176" i="15"/>
  <c r="E176" i="15"/>
  <c r="B176" i="15"/>
  <c r="H175" i="15"/>
  <c r="I175" i="15" s="1"/>
  <c r="G175" i="15"/>
  <c r="E175" i="15"/>
  <c r="B175" i="15"/>
  <c r="C175" i="15" s="1"/>
  <c r="I174" i="15"/>
  <c r="H174" i="15"/>
  <c r="G174" i="15"/>
  <c r="E174" i="15"/>
  <c r="B174" i="15"/>
  <c r="H173" i="15"/>
  <c r="G173" i="15"/>
  <c r="E173" i="15"/>
  <c r="C173" i="15"/>
  <c r="B173" i="15"/>
  <c r="H172" i="15"/>
  <c r="G172" i="15"/>
  <c r="E172" i="15"/>
  <c r="B172" i="15"/>
  <c r="C172" i="15" s="1"/>
  <c r="H171" i="15"/>
  <c r="G171" i="15"/>
  <c r="E171" i="15"/>
  <c r="B171" i="15"/>
  <c r="H170" i="15"/>
  <c r="G170" i="15"/>
  <c r="E170" i="15"/>
  <c r="C170" i="15"/>
  <c r="B170" i="15"/>
  <c r="H169" i="15"/>
  <c r="G169" i="15"/>
  <c r="E169" i="15"/>
  <c r="B169" i="15"/>
  <c r="F168" i="15"/>
  <c r="B168" i="15" s="1"/>
  <c r="C168" i="15" s="1"/>
  <c r="D168" i="15"/>
  <c r="E168" i="15" s="1"/>
  <c r="H167" i="15"/>
  <c r="G167" i="15"/>
  <c r="E167" i="15"/>
  <c r="B167" i="15"/>
  <c r="C180" i="15" s="1"/>
  <c r="H166" i="15"/>
  <c r="G166" i="15"/>
  <c r="E166" i="15"/>
  <c r="B166" i="15"/>
  <c r="C166" i="15" s="1"/>
  <c r="H165" i="15"/>
  <c r="I178" i="15" s="1"/>
  <c r="G165" i="15"/>
  <c r="E165" i="15"/>
  <c r="C165" i="15"/>
  <c r="B165" i="15"/>
  <c r="C178" i="15" s="1"/>
  <c r="H164" i="15"/>
  <c r="G164" i="15"/>
  <c r="E164" i="15"/>
  <c r="B164" i="15"/>
  <c r="C164" i="15" s="1"/>
  <c r="H163" i="15"/>
  <c r="G163" i="15"/>
  <c r="E163" i="15"/>
  <c r="B163" i="15"/>
  <c r="C163" i="15" s="1"/>
  <c r="H162" i="15"/>
  <c r="G162" i="15"/>
  <c r="E162" i="15"/>
  <c r="B162" i="15"/>
  <c r="C162" i="15" s="1"/>
  <c r="H161" i="15"/>
  <c r="G161" i="15"/>
  <c r="E161" i="15"/>
  <c r="B161" i="15"/>
  <c r="C174" i="15" s="1"/>
  <c r="H160" i="15"/>
  <c r="I160" i="15" s="1"/>
  <c r="G160" i="15"/>
  <c r="E160" i="15"/>
  <c r="B160" i="15"/>
  <c r="C160" i="15" s="1"/>
  <c r="H159" i="15"/>
  <c r="I159" i="15" s="1"/>
  <c r="G159" i="15"/>
  <c r="E159" i="15"/>
  <c r="B159" i="15"/>
  <c r="C159" i="15" s="1"/>
  <c r="H158" i="15"/>
  <c r="G158" i="15"/>
  <c r="E158" i="15"/>
  <c r="B158" i="15"/>
  <c r="H157" i="15"/>
  <c r="G157" i="15"/>
  <c r="E157" i="15"/>
  <c r="C157" i="15"/>
  <c r="B157" i="15"/>
  <c r="H156" i="15"/>
  <c r="I156" i="15" s="1"/>
  <c r="G156" i="15"/>
  <c r="E156" i="15"/>
  <c r="B156" i="15"/>
  <c r="F155" i="15"/>
  <c r="G155" i="15" s="1"/>
  <c r="D155" i="15"/>
  <c r="H155" i="15" s="1"/>
  <c r="I155" i="15" s="1"/>
  <c r="B155" i="15"/>
  <c r="H154" i="15"/>
  <c r="I154" i="15" s="1"/>
  <c r="G154" i="15"/>
  <c r="E154" i="15"/>
  <c r="B154" i="15"/>
  <c r="C154" i="15" s="1"/>
  <c r="H153" i="15"/>
  <c r="G153" i="15"/>
  <c r="E153" i="15"/>
  <c r="B153" i="15"/>
  <c r="C153" i="15" s="1"/>
  <c r="H152" i="15"/>
  <c r="G152" i="15"/>
  <c r="E152" i="15"/>
  <c r="C152" i="15"/>
  <c r="B152" i="15"/>
  <c r="H151" i="15"/>
  <c r="G151" i="15"/>
  <c r="E151" i="15"/>
  <c r="B151" i="15"/>
  <c r="C151" i="15" s="1"/>
  <c r="H150" i="15"/>
  <c r="G150" i="15"/>
  <c r="E150" i="15"/>
  <c r="B150" i="15"/>
  <c r="C150" i="15" s="1"/>
  <c r="H149" i="15"/>
  <c r="G149" i="15"/>
  <c r="E149" i="15"/>
  <c r="B149" i="15"/>
  <c r="C149" i="15" s="1"/>
  <c r="H148" i="15"/>
  <c r="G148" i="15"/>
  <c r="E148" i="15"/>
  <c r="B148" i="15"/>
  <c r="C148" i="15" s="1"/>
  <c r="H147" i="15"/>
  <c r="G147" i="15"/>
  <c r="E147" i="15"/>
  <c r="B147" i="15"/>
  <c r="H146" i="15"/>
  <c r="G146" i="15"/>
  <c r="E146" i="15"/>
  <c r="C146" i="15"/>
  <c r="B146" i="15"/>
  <c r="H145" i="15"/>
  <c r="I145" i="15" s="1"/>
  <c r="G145" i="15"/>
  <c r="E145" i="15"/>
  <c r="C145" i="15"/>
  <c r="B145" i="15"/>
  <c r="C158" i="15" s="1"/>
  <c r="H144" i="15"/>
  <c r="I144" i="15" s="1"/>
  <c r="G144" i="15"/>
  <c r="E144" i="15"/>
  <c r="C144" i="15"/>
  <c r="B144" i="15"/>
  <c r="H143" i="15"/>
  <c r="G143" i="15"/>
  <c r="E143" i="15"/>
  <c r="B143" i="15"/>
  <c r="C143" i="15" s="1"/>
  <c r="F142" i="15"/>
  <c r="G142" i="15" s="1"/>
  <c r="D142" i="15"/>
  <c r="H142" i="15" s="1"/>
  <c r="I141" i="15"/>
  <c r="H141" i="15"/>
  <c r="G141" i="15"/>
  <c r="E141" i="15"/>
  <c r="B141" i="15"/>
  <c r="H140" i="15"/>
  <c r="I140" i="15" s="1"/>
  <c r="G140" i="15"/>
  <c r="E140" i="15"/>
  <c r="B140" i="15"/>
  <c r="C140" i="15" s="1"/>
  <c r="I139" i="15"/>
  <c r="H139" i="15"/>
  <c r="G139" i="15"/>
  <c r="E139" i="15"/>
  <c r="B139" i="15"/>
  <c r="H138" i="15"/>
  <c r="I138" i="15" s="1"/>
  <c r="G138" i="15"/>
  <c r="E138" i="15"/>
  <c r="B138" i="15"/>
  <c r="C138" i="15" s="1"/>
  <c r="I137" i="15"/>
  <c r="H137" i="15"/>
  <c r="G137" i="15"/>
  <c r="E137" i="15"/>
  <c r="B137" i="15"/>
  <c r="H136" i="15"/>
  <c r="I136" i="15" s="1"/>
  <c r="G136" i="15"/>
  <c r="E136" i="15"/>
  <c r="B136" i="15"/>
  <c r="C136" i="15" s="1"/>
  <c r="I135" i="15"/>
  <c r="H135" i="15"/>
  <c r="G135" i="15"/>
  <c r="E135" i="15"/>
  <c r="B135" i="15"/>
  <c r="H134" i="15"/>
  <c r="I134" i="15" s="1"/>
  <c r="G134" i="15"/>
  <c r="E134" i="15"/>
  <c r="B134" i="15"/>
  <c r="C147" i="15" s="1"/>
  <c r="I133" i="15"/>
  <c r="H133" i="15"/>
  <c r="G133" i="15"/>
  <c r="E133" i="15"/>
  <c r="B133" i="15"/>
  <c r="H132" i="15"/>
  <c r="I132" i="15" s="1"/>
  <c r="G132" i="15"/>
  <c r="E132" i="15"/>
  <c r="B132" i="15"/>
  <c r="C132" i="15" s="1"/>
  <c r="I131" i="15"/>
  <c r="H131" i="15"/>
  <c r="G131" i="15"/>
  <c r="E131" i="15"/>
  <c r="B131" i="15"/>
  <c r="H130" i="15"/>
  <c r="I130" i="15" s="1"/>
  <c r="G130" i="15"/>
  <c r="E130" i="15"/>
  <c r="B130" i="15"/>
  <c r="C130" i="15" s="1"/>
  <c r="F129" i="15"/>
  <c r="H129" i="15" s="1"/>
  <c r="I129" i="15" s="1"/>
  <c r="D129" i="15"/>
  <c r="H128" i="15"/>
  <c r="I128" i="15" s="1"/>
  <c r="G128" i="15"/>
  <c r="E128" i="15"/>
  <c r="C128" i="15"/>
  <c r="B128" i="15"/>
  <c r="C141" i="15" s="1"/>
  <c r="H127" i="15"/>
  <c r="I127" i="15" s="1"/>
  <c r="G127" i="15"/>
  <c r="E127" i="15"/>
  <c r="B127" i="15"/>
  <c r="C127" i="15" s="1"/>
  <c r="H126" i="15"/>
  <c r="I126" i="15" s="1"/>
  <c r="G126" i="15"/>
  <c r="E126" i="15"/>
  <c r="C126" i="15"/>
  <c r="B126" i="15"/>
  <c r="C139" i="15" s="1"/>
  <c r="H125" i="15"/>
  <c r="I125" i="15" s="1"/>
  <c r="G125" i="15"/>
  <c r="E125" i="15"/>
  <c r="B125" i="15"/>
  <c r="C125" i="15" s="1"/>
  <c r="H124" i="15"/>
  <c r="I124" i="15" s="1"/>
  <c r="G124" i="15"/>
  <c r="E124" i="15"/>
  <c r="C124" i="15"/>
  <c r="B124" i="15"/>
  <c r="C137" i="15" s="1"/>
  <c r="H123" i="15"/>
  <c r="I123" i="15" s="1"/>
  <c r="G123" i="15"/>
  <c r="E123" i="15"/>
  <c r="B123" i="15"/>
  <c r="C123" i="15" s="1"/>
  <c r="H122" i="15"/>
  <c r="I122" i="15" s="1"/>
  <c r="G122" i="15"/>
  <c r="E122" i="15"/>
  <c r="C122" i="15"/>
  <c r="B122" i="15"/>
  <c r="C135" i="15" s="1"/>
  <c r="H121" i="15"/>
  <c r="I121" i="15" s="1"/>
  <c r="G121" i="15"/>
  <c r="E121" i="15"/>
  <c r="B121" i="15"/>
  <c r="C121" i="15" s="1"/>
  <c r="H120" i="15"/>
  <c r="I120" i="15" s="1"/>
  <c r="G120" i="15"/>
  <c r="E120" i="15"/>
  <c r="C120" i="15"/>
  <c r="B120" i="15"/>
  <c r="C133" i="15" s="1"/>
  <c r="H119" i="15"/>
  <c r="I119" i="15" s="1"/>
  <c r="G119" i="15"/>
  <c r="E119" i="15"/>
  <c r="B119" i="15"/>
  <c r="C119" i="15" s="1"/>
  <c r="H118" i="15"/>
  <c r="I118" i="15" s="1"/>
  <c r="G118" i="15"/>
  <c r="E118" i="15"/>
  <c r="C118" i="15"/>
  <c r="B118" i="15"/>
  <c r="C131" i="15" s="1"/>
  <c r="H117" i="15"/>
  <c r="I117" i="15" s="1"/>
  <c r="G117" i="15"/>
  <c r="E117" i="15"/>
  <c r="B117" i="15"/>
  <c r="C117" i="15" s="1"/>
  <c r="H116" i="15"/>
  <c r="I116" i="15" s="1"/>
  <c r="F116" i="15"/>
  <c r="G116" i="15" s="1"/>
  <c r="E116" i="15"/>
  <c r="D116" i="15"/>
  <c r="E129" i="15" s="1"/>
  <c r="B116" i="15"/>
  <c r="H115" i="15"/>
  <c r="G115" i="15"/>
  <c r="E115" i="15"/>
  <c r="B115" i="15"/>
  <c r="C115" i="15" s="1"/>
  <c r="H114" i="15"/>
  <c r="I114" i="15" s="1"/>
  <c r="G114" i="15"/>
  <c r="E114" i="15"/>
  <c r="B114" i="15"/>
  <c r="C114" i="15" s="1"/>
  <c r="H113" i="15"/>
  <c r="G113" i="15"/>
  <c r="E113" i="15"/>
  <c r="B113" i="15"/>
  <c r="C113" i="15" s="1"/>
  <c r="H112" i="15"/>
  <c r="I112" i="15" s="1"/>
  <c r="G112" i="15"/>
  <c r="E112" i="15"/>
  <c r="B112" i="15"/>
  <c r="C112" i="15" s="1"/>
  <c r="H111" i="15"/>
  <c r="G111" i="15"/>
  <c r="E111" i="15"/>
  <c r="B111" i="15"/>
  <c r="C111" i="15" s="1"/>
  <c r="H110" i="15"/>
  <c r="I110" i="15" s="1"/>
  <c r="G110" i="15"/>
  <c r="E110" i="15"/>
  <c r="B110" i="15"/>
  <c r="C110" i="15" s="1"/>
  <c r="H109" i="15"/>
  <c r="G109" i="15"/>
  <c r="E109" i="15"/>
  <c r="B109" i="15"/>
  <c r="C109" i="15" s="1"/>
  <c r="H108" i="15"/>
  <c r="I108" i="15" s="1"/>
  <c r="G108" i="15"/>
  <c r="E108" i="15"/>
  <c r="B108" i="15"/>
  <c r="C108" i="15" s="1"/>
  <c r="H107" i="15"/>
  <c r="G107" i="15"/>
  <c r="E107" i="15"/>
  <c r="B107" i="15"/>
  <c r="C107" i="15" s="1"/>
  <c r="H106" i="15"/>
  <c r="I106" i="15" s="1"/>
  <c r="G106" i="15"/>
  <c r="E106" i="15"/>
  <c r="B106" i="15"/>
  <c r="C106" i="15" s="1"/>
  <c r="H105" i="15"/>
  <c r="G105" i="15"/>
  <c r="E105" i="15"/>
  <c r="B105" i="15"/>
  <c r="C105" i="15" s="1"/>
  <c r="H104" i="15"/>
  <c r="I104" i="15" s="1"/>
  <c r="G104" i="15"/>
  <c r="E104" i="15"/>
  <c r="B104" i="15"/>
  <c r="C104" i="15" s="1"/>
  <c r="F103" i="15"/>
  <c r="G103" i="15" s="1"/>
  <c r="D103" i="15"/>
  <c r="H103" i="15" s="1"/>
  <c r="I102" i="15"/>
  <c r="H102" i="15"/>
  <c r="I115" i="15" s="1"/>
  <c r="G102" i="15"/>
  <c r="E102" i="15"/>
  <c r="B102" i="15"/>
  <c r="H101" i="15"/>
  <c r="I101" i="15" s="1"/>
  <c r="G101" i="15"/>
  <c r="E101" i="15"/>
  <c r="B101" i="15"/>
  <c r="C101" i="15" s="1"/>
  <c r="I100" i="15"/>
  <c r="H100" i="15"/>
  <c r="I113" i="15" s="1"/>
  <c r="G100" i="15"/>
  <c r="E100" i="15"/>
  <c r="B100" i="15"/>
  <c r="H99" i="15"/>
  <c r="I99" i="15" s="1"/>
  <c r="G99" i="15"/>
  <c r="E99" i="15"/>
  <c r="B99" i="15"/>
  <c r="C99" i="15" s="1"/>
  <c r="I98" i="15"/>
  <c r="H98" i="15"/>
  <c r="I111" i="15" s="1"/>
  <c r="G98" i="15"/>
  <c r="E98" i="15"/>
  <c r="B98" i="15"/>
  <c r="H97" i="15"/>
  <c r="I97" i="15" s="1"/>
  <c r="G97" i="15"/>
  <c r="E97" i="15"/>
  <c r="B97" i="15"/>
  <c r="C97" i="15" s="1"/>
  <c r="I96" i="15"/>
  <c r="H96" i="15"/>
  <c r="I109" i="15" s="1"/>
  <c r="G96" i="15"/>
  <c r="E96" i="15"/>
  <c r="B96" i="15"/>
  <c r="H95" i="15"/>
  <c r="I95" i="15" s="1"/>
  <c r="G95" i="15"/>
  <c r="E95" i="15"/>
  <c r="B95" i="15"/>
  <c r="C95" i="15" s="1"/>
  <c r="I94" i="15"/>
  <c r="H94" i="15"/>
  <c r="I107" i="15" s="1"/>
  <c r="G94" i="15"/>
  <c r="E94" i="15"/>
  <c r="B94" i="15"/>
  <c r="H93" i="15"/>
  <c r="I93" i="15" s="1"/>
  <c r="G93" i="15"/>
  <c r="E93" i="15"/>
  <c r="B93" i="15"/>
  <c r="C93" i="15" s="1"/>
  <c r="I92" i="15"/>
  <c r="H92" i="15"/>
  <c r="I105" i="15" s="1"/>
  <c r="G92" i="15"/>
  <c r="E92" i="15"/>
  <c r="B92" i="15"/>
  <c r="H91" i="15"/>
  <c r="I91" i="15" s="1"/>
  <c r="G91" i="15"/>
  <c r="E91" i="15"/>
  <c r="B91" i="15"/>
  <c r="C91" i="15" s="1"/>
  <c r="F90" i="15"/>
  <c r="H90" i="15" s="1"/>
  <c r="I90" i="15" s="1"/>
  <c r="D90" i="15"/>
  <c r="H89" i="15"/>
  <c r="I89" i="15" s="1"/>
  <c r="G89" i="15"/>
  <c r="E89" i="15"/>
  <c r="C89" i="15"/>
  <c r="B89" i="15"/>
  <c r="C102" i="15" s="1"/>
  <c r="H88" i="15"/>
  <c r="I88" i="15" s="1"/>
  <c r="G88" i="15"/>
  <c r="E88" i="15"/>
  <c r="B88" i="15"/>
  <c r="C88" i="15" s="1"/>
  <c r="H87" i="15"/>
  <c r="I87" i="15" s="1"/>
  <c r="G87" i="15"/>
  <c r="E87" i="15"/>
  <c r="C87" i="15"/>
  <c r="B87" i="15"/>
  <c r="C100" i="15" s="1"/>
  <c r="H86" i="15"/>
  <c r="I86" i="15" s="1"/>
  <c r="G86" i="15"/>
  <c r="E86" i="15"/>
  <c r="B86" i="15"/>
  <c r="C86" i="15" s="1"/>
  <c r="H85" i="15"/>
  <c r="I85" i="15" s="1"/>
  <c r="G85" i="15"/>
  <c r="E85" i="15"/>
  <c r="C85" i="15"/>
  <c r="B85" i="15"/>
  <c r="C98" i="15" s="1"/>
  <c r="H84" i="15"/>
  <c r="I84" i="15" s="1"/>
  <c r="G84" i="15"/>
  <c r="E84" i="15"/>
  <c r="B84" i="15"/>
  <c r="C84" i="15" s="1"/>
  <c r="H83" i="15"/>
  <c r="I83" i="15" s="1"/>
  <c r="G83" i="15"/>
  <c r="E83" i="15"/>
  <c r="C83" i="15"/>
  <c r="B83" i="15"/>
  <c r="C96" i="15" s="1"/>
  <c r="H82" i="15"/>
  <c r="I82" i="15" s="1"/>
  <c r="G82" i="15"/>
  <c r="E82" i="15"/>
  <c r="B82" i="15"/>
  <c r="C82" i="15" s="1"/>
  <c r="H81" i="15"/>
  <c r="I81" i="15" s="1"/>
  <c r="G81" i="15"/>
  <c r="E81" i="15"/>
  <c r="C81" i="15"/>
  <c r="B81" i="15"/>
  <c r="C94" i="15" s="1"/>
  <c r="H80" i="15"/>
  <c r="I80" i="15" s="1"/>
  <c r="G80" i="15"/>
  <c r="E80" i="15"/>
  <c r="B80" i="15"/>
  <c r="C80" i="15" s="1"/>
  <c r="H79" i="15"/>
  <c r="I79" i="15" s="1"/>
  <c r="G79" i="15"/>
  <c r="E79" i="15"/>
  <c r="C79" i="15"/>
  <c r="B79" i="15"/>
  <c r="C92" i="15" s="1"/>
  <c r="H78" i="15"/>
  <c r="I78" i="15" s="1"/>
  <c r="G78" i="15"/>
  <c r="E78" i="15"/>
  <c r="B78" i="15"/>
  <c r="C78" i="15" s="1"/>
  <c r="H77" i="15"/>
  <c r="F77" i="15"/>
  <c r="G77" i="15" s="1"/>
  <c r="E77" i="15"/>
  <c r="D77" i="15"/>
  <c r="E90" i="15" s="1"/>
  <c r="B77" i="15"/>
  <c r="H76" i="15"/>
  <c r="I76" i="15" s="1"/>
  <c r="G76" i="15"/>
  <c r="E76" i="15"/>
  <c r="B76" i="15"/>
  <c r="C76" i="15" s="1"/>
  <c r="H75" i="15"/>
  <c r="I75" i="15" s="1"/>
  <c r="G75" i="15"/>
  <c r="E75" i="15"/>
  <c r="B75" i="15"/>
  <c r="C75" i="15" s="1"/>
  <c r="H74" i="15"/>
  <c r="I74" i="15" s="1"/>
  <c r="G74" i="15"/>
  <c r="E74" i="15"/>
  <c r="B74" i="15"/>
  <c r="C74" i="15" s="1"/>
  <c r="H73" i="15"/>
  <c r="I73" i="15" s="1"/>
  <c r="G73" i="15"/>
  <c r="E73" i="15"/>
  <c r="B73" i="15"/>
  <c r="C73" i="15" s="1"/>
  <c r="H72" i="15"/>
  <c r="I72" i="15" s="1"/>
  <c r="G72" i="15"/>
  <c r="E72" i="15"/>
  <c r="B72" i="15"/>
  <c r="C72" i="15" s="1"/>
  <c r="H71" i="15"/>
  <c r="I71" i="15" s="1"/>
  <c r="G71" i="15"/>
  <c r="E71" i="15"/>
  <c r="B71" i="15"/>
  <c r="C71" i="15" s="1"/>
  <c r="H70" i="15"/>
  <c r="I70" i="15" s="1"/>
  <c r="G70" i="15"/>
  <c r="E70" i="15"/>
  <c r="B70" i="15"/>
  <c r="C70" i="15" s="1"/>
  <c r="H69" i="15"/>
  <c r="I69" i="15" s="1"/>
  <c r="G69" i="15"/>
  <c r="E69" i="15"/>
  <c r="B69" i="15"/>
  <c r="C69" i="15" s="1"/>
  <c r="H68" i="15"/>
  <c r="I68" i="15" s="1"/>
  <c r="G68" i="15"/>
  <c r="E68" i="15"/>
  <c r="B68" i="15"/>
  <c r="C68" i="15" s="1"/>
  <c r="H67" i="15"/>
  <c r="I67" i="15" s="1"/>
  <c r="G67" i="15"/>
  <c r="E67" i="15"/>
  <c r="B67" i="15"/>
  <c r="C67" i="15" s="1"/>
  <c r="H66" i="15"/>
  <c r="I66" i="15" s="1"/>
  <c r="G66" i="15"/>
  <c r="E66" i="15"/>
  <c r="B66" i="15"/>
  <c r="C66" i="15" s="1"/>
  <c r="H65" i="15"/>
  <c r="I65" i="15" s="1"/>
  <c r="G65" i="15"/>
  <c r="E65" i="15"/>
  <c r="B65" i="15"/>
  <c r="C65" i="15" s="1"/>
  <c r="F64" i="15"/>
  <c r="G64" i="15" s="1"/>
  <c r="D64" i="15"/>
  <c r="H64" i="15" s="1"/>
  <c r="I64" i="15" s="1"/>
  <c r="I63" i="15"/>
  <c r="H63" i="15"/>
  <c r="G63" i="15"/>
  <c r="E63" i="15"/>
  <c r="B63" i="15"/>
  <c r="C63" i="15" s="1"/>
  <c r="H62" i="15"/>
  <c r="I62" i="15" s="1"/>
  <c r="G62" i="15"/>
  <c r="E62" i="15"/>
  <c r="B62" i="15"/>
  <c r="C62" i="15" s="1"/>
  <c r="I61" i="15"/>
  <c r="H61" i="15"/>
  <c r="G61" i="15"/>
  <c r="E61" i="15"/>
  <c r="B61" i="15"/>
  <c r="C61" i="15" s="1"/>
  <c r="H60" i="15"/>
  <c r="I60" i="15" s="1"/>
  <c r="G60" i="15"/>
  <c r="E60" i="15"/>
  <c r="B60" i="15"/>
  <c r="C60" i="15" s="1"/>
  <c r="I59" i="15"/>
  <c r="H59" i="15"/>
  <c r="G59" i="15"/>
  <c r="E59" i="15"/>
  <c r="B59" i="15"/>
  <c r="C59" i="15" s="1"/>
  <c r="H58" i="15"/>
  <c r="I58" i="15" s="1"/>
  <c r="G58" i="15"/>
  <c r="E58" i="15"/>
  <c r="B58" i="15"/>
  <c r="C58" i="15" s="1"/>
  <c r="I57" i="15"/>
  <c r="H57" i="15"/>
  <c r="G57" i="15"/>
  <c r="E57" i="15"/>
  <c r="B57" i="15"/>
  <c r="C57" i="15" s="1"/>
  <c r="H56" i="15"/>
  <c r="I56" i="15" s="1"/>
  <c r="G56" i="15"/>
  <c r="E56" i="15"/>
  <c r="B56" i="15"/>
  <c r="C56" i="15" s="1"/>
  <c r="I55" i="15"/>
  <c r="H55" i="15"/>
  <c r="G55" i="15"/>
  <c r="E55" i="15"/>
  <c r="B55" i="15"/>
  <c r="C55" i="15" s="1"/>
  <c r="H54" i="15"/>
  <c r="I54" i="15" s="1"/>
  <c r="G54" i="15"/>
  <c r="E54" i="15"/>
  <c r="B54" i="15"/>
  <c r="C54" i="15" s="1"/>
  <c r="I53" i="15"/>
  <c r="H53" i="15"/>
  <c r="G53" i="15"/>
  <c r="E53" i="15"/>
  <c r="B53" i="15"/>
  <c r="C53" i="15" s="1"/>
  <c r="H52" i="15"/>
  <c r="I52" i="15" s="1"/>
  <c r="G52" i="15"/>
  <c r="E52" i="15"/>
  <c r="B52" i="15"/>
  <c r="C52" i="15" s="1"/>
  <c r="F51" i="15"/>
  <c r="H51" i="15" s="1"/>
  <c r="I51" i="15" s="1"/>
  <c r="D51" i="15"/>
  <c r="E51" i="15" s="1"/>
  <c r="H50" i="15"/>
  <c r="I50" i="15" s="1"/>
  <c r="G50" i="15"/>
  <c r="E50" i="15"/>
  <c r="C50" i="15"/>
  <c r="B50" i="15"/>
  <c r="H49" i="15"/>
  <c r="I49" i="15" s="1"/>
  <c r="G49" i="15"/>
  <c r="E49" i="15"/>
  <c r="B49" i="15"/>
  <c r="C49" i="15" s="1"/>
  <c r="H48" i="15"/>
  <c r="I48" i="15" s="1"/>
  <c r="G48" i="15"/>
  <c r="E48" i="15"/>
  <c r="C48" i="15"/>
  <c r="B48" i="15"/>
  <c r="H47" i="15"/>
  <c r="I47" i="15" s="1"/>
  <c r="G47" i="15"/>
  <c r="E47" i="15"/>
  <c r="B47" i="15"/>
  <c r="C47" i="15" s="1"/>
  <c r="H46" i="15"/>
  <c r="I46" i="15" s="1"/>
  <c r="G46" i="15"/>
  <c r="E46" i="15"/>
  <c r="C46" i="15"/>
  <c r="B46" i="15"/>
  <c r="H45" i="15"/>
  <c r="I45" i="15" s="1"/>
  <c r="G45" i="15"/>
  <c r="E45" i="15"/>
  <c r="B45" i="15"/>
  <c r="C45" i="15" s="1"/>
  <c r="H44" i="15"/>
  <c r="I44" i="15" s="1"/>
  <c r="G44" i="15"/>
  <c r="E44" i="15"/>
  <c r="C44" i="15"/>
  <c r="B44" i="15"/>
  <c r="H43" i="15"/>
  <c r="I43" i="15" s="1"/>
  <c r="G43" i="15"/>
  <c r="E43" i="15"/>
  <c r="B43" i="15"/>
  <c r="C43" i="15" s="1"/>
  <c r="H42" i="15"/>
  <c r="I42" i="15" s="1"/>
  <c r="G42" i="15"/>
  <c r="E42" i="15"/>
  <c r="C42" i="15"/>
  <c r="B42" i="15"/>
  <c r="H41" i="15"/>
  <c r="I41" i="15" s="1"/>
  <c r="G41" i="15"/>
  <c r="E41" i="15"/>
  <c r="B41" i="15"/>
  <c r="C41" i="15" s="1"/>
  <c r="H40" i="15"/>
  <c r="I40" i="15" s="1"/>
  <c r="G40" i="15"/>
  <c r="E40" i="15"/>
  <c r="C40" i="15"/>
  <c r="B40" i="15"/>
  <c r="H39" i="15"/>
  <c r="I39" i="15" s="1"/>
  <c r="G39" i="15"/>
  <c r="E39" i="15"/>
  <c r="B39" i="15"/>
  <c r="C39" i="15" s="1"/>
  <c r="H38" i="15"/>
  <c r="F38" i="15"/>
  <c r="G38" i="15" s="1"/>
  <c r="E38" i="15"/>
  <c r="D38" i="15"/>
  <c r="B38" i="15"/>
  <c r="H37" i="15"/>
  <c r="I37" i="15" s="1"/>
  <c r="G37" i="15"/>
  <c r="E37" i="15"/>
  <c r="B37" i="15"/>
  <c r="C37" i="15" s="1"/>
  <c r="H36" i="15"/>
  <c r="I36" i="15" s="1"/>
  <c r="G36" i="15"/>
  <c r="E36" i="15"/>
  <c r="B36" i="15"/>
  <c r="C36" i="15" s="1"/>
  <c r="H35" i="15"/>
  <c r="I35" i="15" s="1"/>
  <c r="G35" i="15"/>
  <c r="E35" i="15"/>
  <c r="B35" i="15"/>
  <c r="C35" i="15" s="1"/>
  <c r="H34" i="15"/>
  <c r="I34" i="15" s="1"/>
  <c r="G34" i="15"/>
  <c r="E34" i="15"/>
  <c r="B34" i="15"/>
  <c r="C34" i="15" s="1"/>
  <c r="H33" i="15"/>
  <c r="I33" i="15" s="1"/>
  <c r="G33" i="15"/>
  <c r="E33" i="15"/>
  <c r="B33" i="15"/>
  <c r="C33" i="15" s="1"/>
  <c r="H32" i="15"/>
  <c r="I32" i="15" s="1"/>
  <c r="G32" i="15"/>
  <c r="E32" i="15"/>
  <c r="B32" i="15"/>
  <c r="C32" i="15" s="1"/>
  <c r="H31" i="15"/>
  <c r="I31" i="15" s="1"/>
  <c r="G31" i="15"/>
  <c r="E31" i="15"/>
  <c r="B31" i="15"/>
  <c r="C31" i="15" s="1"/>
  <c r="H30" i="15"/>
  <c r="I30" i="15" s="1"/>
  <c r="G30" i="15"/>
  <c r="E30" i="15"/>
  <c r="B30" i="15"/>
  <c r="C30" i="15" s="1"/>
  <c r="H29" i="15"/>
  <c r="I29" i="15" s="1"/>
  <c r="G29" i="15"/>
  <c r="E29" i="15"/>
  <c r="B29" i="15"/>
  <c r="C29" i="15" s="1"/>
  <c r="H28" i="15"/>
  <c r="I28" i="15" s="1"/>
  <c r="G28" i="15"/>
  <c r="E28" i="15"/>
  <c r="B28" i="15"/>
  <c r="C28" i="15" s="1"/>
  <c r="H27" i="15"/>
  <c r="I27" i="15" s="1"/>
  <c r="G27" i="15"/>
  <c r="E27" i="15"/>
  <c r="B27" i="15"/>
  <c r="C27" i="15" s="1"/>
  <c r="H26" i="15"/>
  <c r="I26" i="15" s="1"/>
  <c r="G26" i="15"/>
  <c r="E26" i="15"/>
  <c r="B26" i="15"/>
  <c r="C26" i="15" s="1"/>
  <c r="F25" i="15"/>
  <c r="G25" i="15" s="1"/>
  <c r="D25" i="15"/>
  <c r="H25" i="15" s="1"/>
  <c r="I25" i="15" s="1"/>
  <c r="H24" i="15"/>
  <c r="B24" i="15"/>
  <c r="H23" i="15"/>
  <c r="B23" i="15"/>
  <c r="H22" i="15"/>
  <c r="B22" i="15"/>
  <c r="H21" i="15"/>
  <c r="B21" i="15"/>
  <c r="H20" i="15"/>
  <c r="B20" i="15"/>
  <c r="H19" i="15"/>
  <c r="B19" i="15"/>
  <c r="H18" i="15"/>
  <c r="B18" i="15"/>
  <c r="H17" i="15"/>
  <c r="B17" i="15"/>
  <c r="H16" i="15"/>
  <c r="B16" i="15"/>
  <c r="H15" i="15"/>
  <c r="B15" i="15"/>
  <c r="H14" i="15"/>
  <c r="B14" i="15"/>
  <c r="H13" i="15"/>
  <c r="B13" i="15"/>
  <c r="I12" i="15"/>
  <c r="H12" i="15"/>
  <c r="G12" i="15"/>
  <c r="E12" i="15"/>
  <c r="B12" i="15"/>
  <c r="C12" i="15" s="1"/>
  <c r="H11" i="15"/>
  <c r="I11" i="15" s="1"/>
  <c r="G11" i="15"/>
  <c r="E11" i="15"/>
  <c r="B11" i="15"/>
  <c r="C11" i="15" s="1"/>
  <c r="I10" i="15"/>
  <c r="H10" i="15"/>
  <c r="G10" i="15"/>
  <c r="E10" i="15"/>
  <c r="B10" i="15"/>
  <c r="C10" i="15" s="1"/>
  <c r="H9" i="15"/>
  <c r="I9" i="15" s="1"/>
  <c r="G9" i="15"/>
  <c r="E9" i="15"/>
  <c r="B9" i="15"/>
  <c r="C9" i="15" s="1"/>
  <c r="I8" i="15"/>
  <c r="H8" i="15"/>
  <c r="G8" i="15"/>
  <c r="E8" i="15"/>
  <c r="B8" i="15"/>
  <c r="C8" i="15" s="1"/>
  <c r="H7" i="15"/>
  <c r="I7" i="15" s="1"/>
  <c r="G7" i="15"/>
  <c r="E7" i="15"/>
  <c r="B7" i="15"/>
  <c r="C7" i="15" s="1"/>
  <c r="I6" i="15"/>
  <c r="H6" i="15"/>
  <c r="G6" i="15"/>
  <c r="E6" i="15"/>
  <c r="B6" i="15"/>
  <c r="C6" i="15" s="1"/>
  <c r="H5" i="15"/>
  <c r="B5" i="15"/>
  <c r="H193" i="14"/>
  <c r="G193" i="14"/>
  <c r="E193" i="14"/>
  <c r="B193" i="14"/>
  <c r="H192" i="14"/>
  <c r="I192" i="14" s="1"/>
  <c r="G192" i="14"/>
  <c r="E192" i="14"/>
  <c r="B192" i="14"/>
  <c r="H191" i="14"/>
  <c r="G191" i="14"/>
  <c r="E191" i="14"/>
  <c r="B191" i="14"/>
  <c r="H190" i="14"/>
  <c r="G190" i="14"/>
  <c r="E190" i="14"/>
  <c r="B190" i="14"/>
  <c r="H189" i="14"/>
  <c r="I189" i="14" s="1"/>
  <c r="G189" i="14"/>
  <c r="E189" i="14"/>
  <c r="B189" i="14"/>
  <c r="H188" i="14"/>
  <c r="G188" i="14"/>
  <c r="E188" i="14"/>
  <c r="B188" i="14"/>
  <c r="H187" i="14"/>
  <c r="G187" i="14"/>
  <c r="E187" i="14"/>
  <c r="B187" i="14"/>
  <c r="H186" i="14"/>
  <c r="I186" i="14" s="1"/>
  <c r="G186" i="14"/>
  <c r="E186" i="14"/>
  <c r="B186" i="14"/>
  <c r="H185" i="14"/>
  <c r="G185" i="14"/>
  <c r="E185" i="14"/>
  <c r="B185" i="14"/>
  <c r="H184" i="14"/>
  <c r="G184" i="14"/>
  <c r="E184" i="14"/>
  <c r="B184" i="14"/>
  <c r="H183" i="14"/>
  <c r="I183" i="14" s="1"/>
  <c r="G183" i="14"/>
  <c r="E183" i="14"/>
  <c r="B183" i="14"/>
  <c r="H182" i="14"/>
  <c r="G182" i="14"/>
  <c r="E182" i="14"/>
  <c r="B182" i="14"/>
  <c r="F181" i="14"/>
  <c r="G181" i="14" s="1"/>
  <c r="D181" i="14"/>
  <c r="H180" i="14"/>
  <c r="G180" i="14"/>
  <c r="E180" i="14"/>
  <c r="B180" i="14"/>
  <c r="H179" i="14"/>
  <c r="G179" i="14"/>
  <c r="E179" i="14"/>
  <c r="B179" i="14"/>
  <c r="C192" i="14" s="1"/>
  <c r="H178" i="14"/>
  <c r="G178" i="14"/>
  <c r="E178" i="14"/>
  <c r="B178" i="14"/>
  <c r="H177" i="14"/>
  <c r="G177" i="14"/>
  <c r="E177" i="14"/>
  <c r="B177" i="14"/>
  <c r="H176" i="14"/>
  <c r="G176" i="14"/>
  <c r="E176" i="14"/>
  <c r="B176" i="14"/>
  <c r="H175" i="14"/>
  <c r="G175" i="14"/>
  <c r="E175" i="14"/>
  <c r="B175" i="14"/>
  <c r="C188" i="14" s="1"/>
  <c r="H174" i="14"/>
  <c r="G174" i="14"/>
  <c r="E174" i="14"/>
  <c r="B174" i="14"/>
  <c r="C174" i="14" s="1"/>
  <c r="H173" i="14"/>
  <c r="G173" i="14"/>
  <c r="E173" i="14"/>
  <c r="B173" i="14"/>
  <c r="C186" i="14" s="1"/>
  <c r="H172" i="14"/>
  <c r="G172" i="14"/>
  <c r="E172" i="14"/>
  <c r="B172" i="14"/>
  <c r="H171" i="14"/>
  <c r="G171" i="14"/>
  <c r="E171" i="14"/>
  <c r="B171" i="14"/>
  <c r="H170" i="14"/>
  <c r="G170" i="14"/>
  <c r="E170" i="14"/>
  <c r="B170" i="14"/>
  <c r="H169" i="14"/>
  <c r="G169" i="14"/>
  <c r="E169" i="14"/>
  <c r="B169" i="14"/>
  <c r="F168" i="14"/>
  <c r="D168" i="14"/>
  <c r="H167" i="14"/>
  <c r="G167" i="14"/>
  <c r="E167" i="14"/>
  <c r="B167" i="14"/>
  <c r="H166" i="14"/>
  <c r="G166" i="14"/>
  <c r="E166" i="14"/>
  <c r="B166" i="14"/>
  <c r="H165" i="14"/>
  <c r="G165" i="14"/>
  <c r="E165" i="14"/>
  <c r="B165" i="14"/>
  <c r="H164" i="14"/>
  <c r="G164" i="14"/>
  <c r="E164" i="14"/>
  <c r="B164" i="14"/>
  <c r="H163" i="14"/>
  <c r="G163" i="14"/>
  <c r="E163" i="14"/>
  <c r="B163" i="14"/>
  <c r="C163" i="14" s="1"/>
  <c r="H162" i="14"/>
  <c r="G162" i="14"/>
  <c r="E162" i="14"/>
  <c r="B162" i="14"/>
  <c r="H161" i="14"/>
  <c r="G161" i="14"/>
  <c r="E161" i="14"/>
  <c r="B161" i="14"/>
  <c r="H160" i="14"/>
  <c r="G160" i="14"/>
  <c r="E160" i="14"/>
  <c r="B160" i="14"/>
  <c r="H159" i="14"/>
  <c r="G159" i="14"/>
  <c r="E159" i="14"/>
  <c r="B159" i="14"/>
  <c r="H158" i="14"/>
  <c r="I171" i="14" s="1"/>
  <c r="G158" i="14"/>
  <c r="E158" i="14"/>
  <c r="B158" i="14"/>
  <c r="H157" i="14"/>
  <c r="G157" i="14"/>
  <c r="E157" i="14"/>
  <c r="B157" i="14"/>
  <c r="H156" i="14"/>
  <c r="G156" i="14"/>
  <c r="E156" i="14"/>
  <c r="B156" i="14"/>
  <c r="F155" i="14"/>
  <c r="D155" i="14"/>
  <c r="H154" i="14"/>
  <c r="G154" i="14"/>
  <c r="E154" i="14"/>
  <c r="B154" i="14"/>
  <c r="C167" i="14" s="1"/>
  <c r="H153" i="14"/>
  <c r="G153" i="14"/>
  <c r="E153" i="14"/>
  <c r="B153" i="14"/>
  <c r="H152" i="14"/>
  <c r="G152" i="14"/>
  <c r="E152" i="14"/>
  <c r="B152" i="14"/>
  <c r="H151" i="14"/>
  <c r="G151" i="14"/>
  <c r="E151" i="14"/>
  <c r="B151" i="14"/>
  <c r="H150" i="14"/>
  <c r="G150" i="14"/>
  <c r="E150" i="14"/>
  <c r="B150" i="14"/>
  <c r="H149" i="14"/>
  <c r="G149" i="14"/>
  <c r="E149" i="14"/>
  <c r="B149" i="14"/>
  <c r="H148" i="14"/>
  <c r="G148" i="14"/>
  <c r="E148" i="14"/>
  <c r="B148" i="14"/>
  <c r="C161" i="14" s="1"/>
  <c r="H147" i="14"/>
  <c r="G147" i="14"/>
  <c r="E147" i="14"/>
  <c r="B147" i="14"/>
  <c r="H146" i="14"/>
  <c r="G146" i="14"/>
  <c r="E146" i="14"/>
  <c r="B146" i="14"/>
  <c r="H145" i="14"/>
  <c r="G145" i="14"/>
  <c r="E145" i="14"/>
  <c r="B145" i="14"/>
  <c r="H144" i="14"/>
  <c r="G144" i="14"/>
  <c r="E144" i="14"/>
  <c r="B144" i="14"/>
  <c r="H143" i="14"/>
  <c r="I156" i="14" s="1"/>
  <c r="G143" i="14"/>
  <c r="E143" i="14"/>
  <c r="B143" i="14"/>
  <c r="F142" i="14"/>
  <c r="D142" i="14"/>
  <c r="H141" i="14"/>
  <c r="I154" i="14" s="1"/>
  <c r="G141" i="14"/>
  <c r="E141" i="14"/>
  <c r="B141" i="14"/>
  <c r="C154" i="14" s="1"/>
  <c r="H140" i="14"/>
  <c r="G140" i="14"/>
  <c r="E140" i="14"/>
  <c r="B140" i="14"/>
  <c r="C153" i="14" s="1"/>
  <c r="H139" i="14"/>
  <c r="I152" i="14" s="1"/>
  <c r="G139" i="14"/>
  <c r="E139" i="14"/>
  <c r="B139" i="14"/>
  <c r="H138" i="14"/>
  <c r="G138" i="14"/>
  <c r="E138" i="14"/>
  <c r="B138" i="14"/>
  <c r="C151" i="14" s="1"/>
  <c r="H137" i="14"/>
  <c r="G137" i="14"/>
  <c r="E137" i="14"/>
  <c r="B137" i="14"/>
  <c r="H136" i="14"/>
  <c r="G136" i="14"/>
  <c r="E136" i="14"/>
  <c r="B136" i="14"/>
  <c r="C149" i="14" s="1"/>
  <c r="H135" i="14"/>
  <c r="G135" i="14"/>
  <c r="E135" i="14"/>
  <c r="B135" i="14"/>
  <c r="H134" i="14"/>
  <c r="G134" i="14"/>
  <c r="E134" i="14"/>
  <c r="B134" i="14"/>
  <c r="H133" i="14"/>
  <c r="G133" i="14"/>
  <c r="E133" i="14"/>
  <c r="B133" i="14"/>
  <c r="H132" i="14"/>
  <c r="G132" i="14"/>
  <c r="E132" i="14"/>
  <c r="B132" i="14"/>
  <c r="H131" i="14"/>
  <c r="G131" i="14"/>
  <c r="E131" i="14"/>
  <c r="B131" i="14"/>
  <c r="C144" i="14" s="1"/>
  <c r="H130" i="14"/>
  <c r="G130" i="14"/>
  <c r="E130" i="14"/>
  <c r="B130" i="14"/>
  <c r="F129" i="14"/>
  <c r="D129" i="14"/>
  <c r="H129" i="14" s="1"/>
  <c r="H128" i="14"/>
  <c r="G128" i="14"/>
  <c r="E128" i="14"/>
  <c r="B128" i="14"/>
  <c r="H127" i="14"/>
  <c r="G127" i="14"/>
  <c r="E127" i="14"/>
  <c r="B127" i="14"/>
  <c r="H126" i="14"/>
  <c r="G126" i="14"/>
  <c r="E126" i="14"/>
  <c r="B126" i="14"/>
  <c r="H125" i="14"/>
  <c r="G125" i="14"/>
  <c r="E125" i="14"/>
  <c r="B125" i="14"/>
  <c r="H124" i="14"/>
  <c r="G124" i="14"/>
  <c r="E124" i="14"/>
  <c r="B124" i="14"/>
  <c r="H123" i="14"/>
  <c r="G123" i="14"/>
  <c r="E123" i="14"/>
  <c r="B123" i="14"/>
  <c r="H122" i="14"/>
  <c r="I135" i="14" s="1"/>
  <c r="G122" i="14"/>
  <c r="E122" i="14"/>
  <c r="B122" i="14"/>
  <c r="H121" i="14"/>
  <c r="I134" i="14" s="1"/>
  <c r="G121" i="14"/>
  <c r="E121" i="14"/>
  <c r="B121" i="14"/>
  <c r="H120" i="14"/>
  <c r="G120" i="14"/>
  <c r="E120" i="14"/>
  <c r="B120" i="14"/>
  <c r="C133" i="14" s="1"/>
  <c r="H119" i="14"/>
  <c r="G119" i="14"/>
  <c r="E119" i="14"/>
  <c r="B119" i="14"/>
  <c r="H118" i="14"/>
  <c r="I131" i="14" s="1"/>
  <c r="G118" i="14"/>
  <c r="E118" i="14"/>
  <c r="B118" i="14"/>
  <c r="H117" i="14"/>
  <c r="G117" i="14"/>
  <c r="E117" i="14"/>
  <c r="B117" i="14"/>
  <c r="F116" i="14"/>
  <c r="G129" i="14" s="1"/>
  <c r="D116" i="14"/>
  <c r="B116" i="14" s="1"/>
  <c r="H115" i="14"/>
  <c r="G115" i="14"/>
  <c r="E115" i="14"/>
  <c r="B115" i="14"/>
  <c r="H114" i="14"/>
  <c r="I127" i="14" s="1"/>
  <c r="G114" i="14"/>
  <c r="E114" i="14"/>
  <c r="B114" i="14"/>
  <c r="H113" i="14"/>
  <c r="G113" i="14"/>
  <c r="E113" i="14"/>
  <c r="B113" i="14"/>
  <c r="H112" i="14"/>
  <c r="I125" i="14" s="1"/>
  <c r="G112" i="14"/>
  <c r="E112" i="14"/>
  <c r="B112" i="14"/>
  <c r="C112" i="14" s="1"/>
  <c r="H111" i="14"/>
  <c r="G111" i="14"/>
  <c r="E111" i="14"/>
  <c r="B111" i="14"/>
  <c r="H110" i="14"/>
  <c r="I123" i="14" s="1"/>
  <c r="G110" i="14"/>
  <c r="E110" i="14"/>
  <c r="B110" i="14"/>
  <c r="C110" i="14" s="1"/>
  <c r="H109" i="14"/>
  <c r="G109" i="14"/>
  <c r="E109" i="14"/>
  <c r="B109" i="14"/>
  <c r="H108" i="14"/>
  <c r="I121" i="14" s="1"/>
  <c r="G108" i="14"/>
  <c r="E108" i="14"/>
  <c r="B108" i="14"/>
  <c r="H107" i="14"/>
  <c r="G107" i="14"/>
  <c r="E107" i="14"/>
  <c r="B107" i="14"/>
  <c r="H106" i="14"/>
  <c r="G106" i="14"/>
  <c r="E106" i="14"/>
  <c r="B106" i="14"/>
  <c r="C119" i="14" s="1"/>
  <c r="H105" i="14"/>
  <c r="G105" i="14"/>
  <c r="E105" i="14"/>
  <c r="B105" i="14"/>
  <c r="H104" i="14"/>
  <c r="I117" i="14" s="1"/>
  <c r="G104" i="14"/>
  <c r="E104" i="14"/>
  <c r="B104" i="14"/>
  <c r="C117" i="14" s="1"/>
  <c r="F103" i="14"/>
  <c r="D103" i="14"/>
  <c r="H102" i="14"/>
  <c r="G102" i="14"/>
  <c r="E102" i="14"/>
  <c r="B102" i="14"/>
  <c r="H101" i="14"/>
  <c r="G101" i="14"/>
  <c r="E101" i="14"/>
  <c r="B101" i="14"/>
  <c r="C114" i="14" s="1"/>
  <c r="H100" i="14"/>
  <c r="G100" i="14"/>
  <c r="E100" i="14"/>
  <c r="B100" i="14"/>
  <c r="H99" i="14"/>
  <c r="G99" i="14"/>
  <c r="E99" i="14"/>
  <c r="B99" i="14"/>
  <c r="H98" i="14"/>
  <c r="G98" i="14"/>
  <c r="E98" i="14"/>
  <c r="B98" i="14"/>
  <c r="H97" i="14"/>
  <c r="G97" i="14"/>
  <c r="E97" i="14"/>
  <c r="B97" i="14"/>
  <c r="H96" i="14"/>
  <c r="G96" i="14"/>
  <c r="E96" i="14"/>
  <c r="B96" i="14"/>
  <c r="H95" i="14"/>
  <c r="G95" i="14"/>
  <c r="E95" i="14"/>
  <c r="B95" i="14"/>
  <c r="H94" i="14"/>
  <c r="G94" i="14"/>
  <c r="E94" i="14"/>
  <c r="B94" i="14"/>
  <c r="H93" i="14"/>
  <c r="G93" i="14"/>
  <c r="E93" i="14"/>
  <c r="B93" i="14"/>
  <c r="H92" i="14"/>
  <c r="G92" i="14"/>
  <c r="E92" i="14"/>
  <c r="B92" i="14"/>
  <c r="H91" i="14"/>
  <c r="G91" i="14"/>
  <c r="E91" i="14"/>
  <c r="B91" i="14"/>
  <c r="F90" i="14"/>
  <c r="G103" i="14" s="1"/>
  <c r="D90" i="14"/>
  <c r="H90" i="14" s="1"/>
  <c r="I90" i="14" s="1"/>
  <c r="H89" i="14"/>
  <c r="G89" i="14"/>
  <c r="E89" i="14"/>
  <c r="B89" i="14"/>
  <c r="H88" i="14"/>
  <c r="I101" i="14" s="1"/>
  <c r="G88" i="14"/>
  <c r="E88" i="14"/>
  <c r="B88" i="14"/>
  <c r="H87" i="14"/>
  <c r="G87" i="14"/>
  <c r="E87" i="14"/>
  <c r="B87" i="14"/>
  <c r="H86" i="14"/>
  <c r="I99" i="14" s="1"/>
  <c r="G86" i="14"/>
  <c r="E86" i="14"/>
  <c r="B86" i="14"/>
  <c r="H85" i="14"/>
  <c r="G85" i="14"/>
  <c r="E85" i="14"/>
  <c r="B85" i="14"/>
  <c r="H84" i="14"/>
  <c r="I97" i="14" s="1"/>
  <c r="G84" i="14"/>
  <c r="E84" i="14"/>
  <c r="B84" i="14"/>
  <c r="H83" i="14"/>
  <c r="G83" i="14"/>
  <c r="E83" i="14"/>
  <c r="B83" i="14"/>
  <c r="H82" i="14"/>
  <c r="I95" i="14" s="1"/>
  <c r="G82" i="14"/>
  <c r="E82" i="14"/>
  <c r="B82" i="14"/>
  <c r="H81" i="14"/>
  <c r="G81" i="14"/>
  <c r="E81" i="14"/>
  <c r="B81" i="14"/>
  <c r="H80" i="14"/>
  <c r="I93" i="14" s="1"/>
  <c r="G80" i="14"/>
  <c r="E80" i="14"/>
  <c r="B80" i="14"/>
  <c r="H79" i="14"/>
  <c r="G79" i="14"/>
  <c r="E79" i="14"/>
  <c r="B79" i="14"/>
  <c r="H78" i="14"/>
  <c r="I91" i="14" s="1"/>
  <c r="G78" i="14"/>
  <c r="E78" i="14"/>
  <c r="B78" i="14"/>
  <c r="F77" i="14"/>
  <c r="H77" i="14" s="1"/>
  <c r="D77" i="14"/>
  <c r="H76" i="14"/>
  <c r="I89" i="14" s="1"/>
  <c r="G76" i="14"/>
  <c r="E76" i="14"/>
  <c r="B76" i="14"/>
  <c r="H75" i="14"/>
  <c r="I88" i="14" s="1"/>
  <c r="G75" i="14"/>
  <c r="E75" i="14"/>
  <c r="B75" i="14"/>
  <c r="H74" i="14"/>
  <c r="G74" i="14"/>
  <c r="E74" i="14"/>
  <c r="B74" i="14"/>
  <c r="H73" i="14"/>
  <c r="I86" i="14" s="1"/>
  <c r="G73" i="14"/>
  <c r="E73" i="14"/>
  <c r="B73" i="14"/>
  <c r="C86" i="14" s="1"/>
  <c r="H72" i="14"/>
  <c r="G72" i="14"/>
  <c r="E72" i="14"/>
  <c r="B72" i="14"/>
  <c r="H71" i="14"/>
  <c r="G71" i="14"/>
  <c r="E71" i="14"/>
  <c r="B71" i="14"/>
  <c r="H70" i="14"/>
  <c r="G70" i="14"/>
  <c r="E70" i="14"/>
  <c r="B70" i="14"/>
  <c r="H69" i="14"/>
  <c r="G69" i="14"/>
  <c r="E69" i="14"/>
  <c r="B69" i="14"/>
  <c r="C82" i="14" s="1"/>
  <c r="H68" i="14"/>
  <c r="G68" i="14"/>
  <c r="E68" i="14"/>
  <c r="B68" i="14"/>
  <c r="H67" i="14"/>
  <c r="I80" i="14" s="1"/>
  <c r="G67" i="14"/>
  <c r="E67" i="14"/>
  <c r="B67" i="14"/>
  <c r="C80" i="14" s="1"/>
  <c r="H66" i="14"/>
  <c r="G66" i="14"/>
  <c r="E66" i="14"/>
  <c r="B66" i="14"/>
  <c r="H65" i="14"/>
  <c r="G65" i="14"/>
  <c r="E65" i="14"/>
  <c r="B65" i="14"/>
  <c r="C78" i="14" s="1"/>
  <c r="F64" i="14"/>
  <c r="G77" i="14" s="1"/>
  <c r="D64" i="14"/>
  <c r="H63" i="14"/>
  <c r="I76" i="14" s="1"/>
  <c r="G63" i="14"/>
  <c r="E63" i="14"/>
  <c r="B63" i="14"/>
  <c r="H62" i="14"/>
  <c r="I75" i="14" s="1"/>
  <c r="G62" i="14"/>
  <c r="E62" i="14"/>
  <c r="B62" i="14"/>
  <c r="H61" i="14"/>
  <c r="G61" i="14"/>
  <c r="E61" i="14"/>
  <c r="B61" i="14"/>
  <c r="H60" i="14"/>
  <c r="I73" i="14" s="1"/>
  <c r="G60" i="14"/>
  <c r="E60" i="14"/>
  <c r="B60" i="14"/>
  <c r="H59" i="14"/>
  <c r="I72" i="14" s="1"/>
  <c r="G59" i="14"/>
  <c r="E59" i="14"/>
  <c r="B59" i="14"/>
  <c r="H58" i="14"/>
  <c r="G58" i="14"/>
  <c r="E58" i="14"/>
  <c r="B58" i="14"/>
  <c r="H57" i="14"/>
  <c r="I70" i="14" s="1"/>
  <c r="G57" i="14"/>
  <c r="E57" i="14"/>
  <c r="B57" i="14"/>
  <c r="H56" i="14"/>
  <c r="I69" i="14" s="1"/>
  <c r="G56" i="14"/>
  <c r="E56" i="14"/>
  <c r="B56" i="14"/>
  <c r="H55" i="14"/>
  <c r="G55" i="14"/>
  <c r="E55" i="14"/>
  <c r="B55" i="14"/>
  <c r="H54" i="14"/>
  <c r="I67" i="14" s="1"/>
  <c r="G54" i="14"/>
  <c r="E54" i="14"/>
  <c r="B54" i="14"/>
  <c r="H53" i="14"/>
  <c r="I66" i="14" s="1"/>
  <c r="G53" i="14"/>
  <c r="E53" i="14"/>
  <c r="B53" i="14"/>
  <c r="H52" i="14"/>
  <c r="G52" i="14"/>
  <c r="E52" i="14"/>
  <c r="B52" i="14"/>
  <c r="F51" i="14"/>
  <c r="G64" i="14" s="1"/>
  <c r="D51" i="14"/>
  <c r="H50" i="14"/>
  <c r="G50" i="14"/>
  <c r="E50" i="14"/>
  <c r="B50" i="14"/>
  <c r="H49" i="14"/>
  <c r="G49" i="14"/>
  <c r="E49" i="14"/>
  <c r="B49" i="14"/>
  <c r="H48" i="14"/>
  <c r="G48" i="14"/>
  <c r="E48" i="14"/>
  <c r="B48" i="14"/>
  <c r="C61" i="14" s="1"/>
  <c r="H47" i="14"/>
  <c r="I60" i="14" s="1"/>
  <c r="G47" i="14"/>
  <c r="E47" i="14"/>
  <c r="B47" i="14"/>
  <c r="H46" i="14"/>
  <c r="G46" i="14"/>
  <c r="E46" i="14"/>
  <c r="B46" i="14"/>
  <c r="H45" i="14"/>
  <c r="G45" i="14"/>
  <c r="E45" i="14"/>
  <c r="B45" i="14"/>
  <c r="C58" i="14" s="1"/>
  <c r="H44" i="14"/>
  <c r="G44" i="14"/>
  <c r="E44" i="14"/>
  <c r="B44" i="14"/>
  <c r="H43" i="14"/>
  <c r="G43" i="14"/>
  <c r="E43" i="14"/>
  <c r="B43" i="14"/>
  <c r="H42" i="14"/>
  <c r="G42" i="14"/>
  <c r="E42" i="14"/>
  <c r="B42" i="14"/>
  <c r="C55" i="14" s="1"/>
  <c r="H41" i="14"/>
  <c r="G41" i="14"/>
  <c r="E41" i="14"/>
  <c r="B41" i="14"/>
  <c r="H40" i="14"/>
  <c r="G40" i="14"/>
  <c r="E40" i="14"/>
  <c r="B40" i="14"/>
  <c r="H39" i="14"/>
  <c r="G39" i="14"/>
  <c r="E39" i="14"/>
  <c r="B39" i="14"/>
  <c r="C52" i="14" s="1"/>
  <c r="F38" i="14"/>
  <c r="D38" i="14"/>
  <c r="H37" i="14"/>
  <c r="G37" i="14"/>
  <c r="E37" i="14"/>
  <c r="B37" i="14"/>
  <c r="H36" i="14"/>
  <c r="G36" i="14"/>
  <c r="E36" i="14"/>
  <c r="B36" i="14"/>
  <c r="C49" i="14" s="1"/>
  <c r="H35" i="14"/>
  <c r="G35" i="14"/>
  <c r="E35" i="14"/>
  <c r="B35" i="14"/>
  <c r="H34" i="14"/>
  <c r="G34" i="14"/>
  <c r="E34" i="14"/>
  <c r="B34" i="14"/>
  <c r="H33" i="14"/>
  <c r="G33" i="14"/>
  <c r="E33" i="14"/>
  <c r="B33" i="14"/>
  <c r="H32" i="14"/>
  <c r="G32" i="14"/>
  <c r="E32" i="14"/>
  <c r="B32" i="14"/>
  <c r="H31" i="14"/>
  <c r="G31" i="14"/>
  <c r="E31" i="14"/>
  <c r="B31" i="14"/>
  <c r="H30" i="14"/>
  <c r="G30" i="14"/>
  <c r="E30" i="14"/>
  <c r="B30" i="14"/>
  <c r="C43" i="14" s="1"/>
  <c r="H29" i="14"/>
  <c r="G29" i="14"/>
  <c r="E29" i="14"/>
  <c r="B29" i="14"/>
  <c r="H28" i="14"/>
  <c r="G28" i="14"/>
  <c r="E28" i="14"/>
  <c r="B28" i="14"/>
  <c r="H27" i="14"/>
  <c r="G27" i="14"/>
  <c r="E27" i="14"/>
  <c r="B27" i="14"/>
  <c r="H26" i="14"/>
  <c r="G26" i="14"/>
  <c r="E26" i="14"/>
  <c r="B26" i="14"/>
  <c r="F25" i="14"/>
  <c r="D25" i="14"/>
  <c r="E25" i="14" s="1"/>
  <c r="H24" i="14"/>
  <c r="I37" i="14" s="1"/>
  <c r="B24" i="14"/>
  <c r="H23" i="14"/>
  <c r="I36" i="14" s="1"/>
  <c r="B23" i="14"/>
  <c r="H22" i="14"/>
  <c r="B22" i="14"/>
  <c r="H21" i="14"/>
  <c r="I34" i="14" s="1"/>
  <c r="B21" i="14"/>
  <c r="H20" i="14"/>
  <c r="B20" i="14"/>
  <c r="H19" i="14"/>
  <c r="B19" i="14"/>
  <c r="H18" i="14"/>
  <c r="I31" i="14" s="1"/>
  <c r="B18" i="14"/>
  <c r="H17" i="14"/>
  <c r="I30" i="14" s="1"/>
  <c r="B17" i="14"/>
  <c r="H16" i="14"/>
  <c r="B16" i="14"/>
  <c r="H15" i="14"/>
  <c r="B15" i="14"/>
  <c r="H14" i="14"/>
  <c r="B14" i="14"/>
  <c r="H13" i="14"/>
  <c r="B13" i="14"/>
  <c r="H12" i="14"/>
  <c r="G12" i="14"/>
  <c r="E12" i="14"/>
  <c r="B12" i="14"/>
  <c r="H11" i="14"/>
  <c r="G11" i="14"/>
  <c r="E11" i="14"/>
  <c r="B11" i="14"/>
  <c r="C11" i="14" s="1"/>
  <c r="H10" i="14"/>
  <c r="B10" i="14"/>
  <c r="B181" i="16" l="1"/>
  <c r="C184" i="15"/>
  <c r="H181" i="16"/>
  <c r="C190" i="16"/>
  <c r="C53" i="14"/>
  <c r="C56" i="14"/>
  <c r="C59" i="14"/>
  <c r="C62" i="14"/>
  <c r="I33" i="14"/>
  <c r="I54" i="14"/>
  <c r="I52" i="14"/>
  <c r="I58" i="14"/>
  <c r="G90" i="14"/>
  <c r="C187" i="14"/>
  <c r="C193" i="14"/>
  <c r="C45" i="14"/>
  <c r="E51" i="14"/>
  <c r="I81" i="14"/>
  <c r="I87" i="14"/>
  <c r="C122" i="14"/>
  <c r="C125" i="14"/>
  <c r="C141" i="14"/>
  <c r="C160" i="14"/>
  <c r="I177" i="14"/>
  <c r="I180" i="14"/>
  <c r="I44" i="14"/>
  <c r="I50" i="14"/>
  <c r="H103" i="14"/>
  <c r="B194" i="14"/>
  <c r="I79" i="14"/>
  <c r="I119" i="14"/>
  <c r="I150" i="14"/>
  <c r="C166" i="14"/>
  <c r="C27" i="14"/>
  <c r="I85" i="14"/>
  <c r="C92" i="14"/>
  <c r="I178" i="14"/>
  <c r="I11" i="14"/>
  <c r="I160" i="14"/>
  <c r="C176" i="14"/>
  <c r="C84" i="14"/>
  <c r="C108" i="14"/>
  <c r="I65" i="14"/>
  <c r="I68" i="14"/>
  <c r="I71" i="14"/>
  <c r="I74" i="14"/>
  <c r="B142" i="14"/>
  <c r="C155" i="14" s="1"/>
  <c r="I83" i="14"/>
  <c r="C106" i="14"/>
  <c r="C140" i="14"/>
  <c r="C159" i="14"/>
  <c r="B155" i="14"/>
  <c r="H25" i="14"/>
  <c r="I25" i="14" s="1"/>
  <c r="C54" i="14"/>
  <c r="C57" i="14"/>
  <c r="C60" i="14"/>
  <c r="C63" i="14"/>
  <c r="I28" i="14"/>
  <c r="C12" i="14"/>
  <c r="C41" i="14"/>
  <c r="C47" i="14"/>
  <c r="I103" i="14"/>
  <c r="I29" i="14"/>
  <c r="I35" i="14"/>
  <c r="E38" i="14"/>
  <c r="C66" i="14"/>
  <c r="C72" i="14"/>
  <c r="C88" i="14"/>
  <c r="C83" i="14"/>
  <c r="I107" i="14"/>
  <c r="I115" i="14"/>
  <c r="E142" i="14"/>
  <c r="C172" i="14"/>
  <c r="I174" i="14"/>
  <c r="C33" i="14"/>
  <c r="H38" i="14"/>
  <c r="I38" i="14" s="1"/>
  <c r="C81" i="14"/>
  <c r="I96" i="14"/>
  <c r="I102" i="14"/>
  <c r="C134" i="14"/>
  <c r="C137" i="14"/>
  <c r="C143" i="14"/>
  <c r="C178" i="14"/>
  <c r="C91" i="14"/>
  <c r="C94" i="14"/>
  <c r="C97" i="14"/>
  <c r="C100" i="14"/>
  <c r="B103" i="14"/>
  <c r="C116" i="14" s="1"/>
  <c r="I105" i="14"/>
  <c r="I113" i="14"/>
  <c r="C146" i="14"/>
  <c r="I151" i="14"/>
  <c r="C158" i="14"/>
  <c r="H194" i="14"/>
  <c r="I12" i="14"/>
  <c r="C70" i="14"/>
  <c r="C76" i="14"/>
  <c r="C79" i="14"/>
  <c r="C170" i="14"/>
  <c r="I175" i="14"/>
  <c r="C123" i="14"/>
  <c r="C126" i="14"/>
  <c r="B129" i="14"/>
  <c r="C142" i="14" s="1"/>
  <c r="C164" i="14"/>
  <c r="I184" i="14"/>
  <c r="I187" i="14"/>
  <c r="I190" i="14"/>
  <c r="I193" i="14"/>
  <c r="I26" i="14"/>
  <c r="I32" i="14"/>
  <c r="C31" i="14"/>
  <c r="C37" i="14"/>
  <c r="H64" i="14"/>
  <c r="I77" i="14" s="1"/>
  <c r="C89" i="14"/>
  <c r="I94" i="14"/>
  <c r="I100" i="14"/>
  <c r="I111" i="14"/>
  <c r="C132" i="14"/>
  <c r="C135" i="14"/>
  <c r="I140" i="14"/>
  <c r="G155" i="14"/>
  <c r="C182" i="14"/>
  <c r="C185" i="14"/>
  <c r="C191" i="14"/>
  <c r="I42" i="14"/>
  <c r="I48" i="14"/>
  <c r="C95" i="14"/>
  <c r="C98" i="14"/>
  <c r="C101" i="14"/>
  <c r="C138" i="14"/>
  <c r="C156" i="14"/>
  <c r="I170" i="14"/>
  <c r="C39" i="14"/>
  <c r="C40" i="14"/>
  <c r="C68" i="14"/>
  <c r="C74" i="14"/>
  <c r="B77" i="14"/>
  <c r="C87" i="14"/>
  <c r="C104" i="14"/>
  <c r="I106" i="14"/>
  <c r="C131" i="14"/>
  <c r="I136" i="14"/>
  <c r="C162" i="14"/>
  <c r="I84" i="14"/>
  <c r="I109" i="14"/>
  <c r="C121" i="14"/>
  <c r="C124" i="14"/>
  <c r="C130" i="14"/>
  <c r="I132" i="14"/>
  <c r="C165" i="14"/>
  <c r="I185" i="14"/>
  <c r="I188" i="14"/>
  <c r="I191" i="14"/>
  <c r="C29" i="14"/>
  <c r="C35" i="14"/>
  <c r="B38" i="14"/>
  <c r="C85" i="14"/>
  <c r="I92" i="14"/>
  <c r="I98" i="14"/>
  <c r="I138" i="14"/>
  <c r="C145" i="14"/>
  <c r="I159" i="14"/>
  <c r="I179" i="14"/>
  <c r="C183" i="14"/>
  <c r="C189" i="14"/>
  <c r="I40" i="14"/>
  <c r="I56" i="14"/>
  <c r="I46" i="14"/>
  <c r="I62" i="14"/>
  <c r="I82" i="14"/>
  <c r="E90" i="14"/>
  <c r="C93" i="14"/>
  <c r="C96" i="14"/>
  <c r="C99" i="14"/>
  <c r="C102" i="14"/>
  <c r="I104" i="14"/>
  <c r="C139" i="14"/>
  <c r="I153" i="14"/>
  <c r="C157" i="14"/>
  <c r="B168" i="14"/>
  <c r="C168" i="14" s="1"/>
  <c r="C180" i="14"/>
  <c r="C184" i="14"/>
  <c r="H181" i="14"/>
  <c r="I181" i="14" s="1"/>
  <c r="B181" i="14"/>
  <c r="C181" i="14" s="1"/>
  <c r="C190" i="14"/>
  <c r="C168" i="16"/>
  <c r="C129" i="16"/>
  <c r="C181" i="16"/>
  <c r="I181" i="16"/>
  <c r="C169" i="16"/>
  <c r="C171" i="16"/>
  <c r="C175" i="16"/>
  <c r="C177" i="16"/>
  <c r="E38" i="16"/>
  <c r="E77" i="16"/>
  <c r="E116" i="16"/>
  <c r="G155" i="16"/>
  <c r="B25" i="16"/>
  <c r="C25" i="16" s="1"/>
  <c r="C130" i="16"/>
  <c r="C132" i="16"/>
  <c r="C134" i="16"/>
  <c r="C136" i="16"/>
  <c r="C138" i="16"/>
  <c r="C140" i="16"/>
  <c r="H155" i="16"/>
  <c r="I155" i="16" s="1"/>
  <c r="E181" i="16"/>
  <c r="I106" i="16"/>
  <c r="I108" i="16"/>
  <c r="I110" i="16"/>
  <c r="I112" i="16"/>
  <c r="I114" i="16"/>
  <c r="G116" i="16"/>
  <c r="H38" i="16"/>
  <c r="I38" i="16" s="1"/>
  <c r="H77" i="16"/>
  <c r="I77" i="16" s="1"/>
  <c r="H116" i="16"/>
  <c r="I116" i="16" s="1"/>
  <c r="E142" i="16"/>
  <c r="I169" i="16"/>
  <c r="I48" i="16"/>
  <c r="I50" i="16"/>
  <c r="E103" i="16"/>
  <c r="B90" i="16"/>
  <c r="C90" i="16" s="1"/>
  <c r="E168" i="16"/>
  <c r="G25" i="16"/>
  <c r="G64" i="16"/>
  <c r="C77" i="15"/>
  <c r="C38" i="15"/>
  <c r="I77" i="15"/>
  <c r="I142" i="15"/>
  <c r="I38" i="15"/>
  <c r="I103" i="15"/>
  <c r="B25" i="15"/>
  <c r="C25" i="15" s="1"/>
  <c r="B64" i="15"/>
  <c r="B103" i="15"/>
  <c r="B142" i="15"/>
  <c r="C161" i="15"/>
  <c r="B181" i="15"/>
  <c r="C181" i="15" s="1"/>
  <c r="C134" i="15"/>
  <c r="E155" i="15"/>
  <c r="C185" i="15"/>
  <c r="E25" i="15"/>
  <c r="E64" i="15"/>
  <c r="E103" i="15"/>
  <c r="E142" i="15"/>
  <c r="G168" i="15"/>
  <c r="E181" i="15"/>
  <c r="B51" i="15"/>
  <c r="C51" i="15" s="1"/>
  <c r="B90" i="15"/>
  <c r="C90" i="15" s="1"/>
  <c r="B129" i="15"/>
  <c r="C129" i="15" s="1"/>
  <c r="H168" i="15"/>
  <c r="C171" i="15"/>
  <c r="C167" i="15"/>
  <c r="C169" i="15"/>
  <c r="C176" i="15"/>
  <c r="C156" i="15"/>
  <c r="G51" i="15"/>
  <c r="G90" i="15"/>
  <c r="G129" i="15"/>
  <c r="C129" i="14"/>
  <c r="C28" i="14"/>
  <c r="C30" i="14"/>
  <c r="C34" i="14"/>
  <c r="C36" i="14"/>
  <c r="I39" i="14"/>
  <c r="I41" i="14"/>
  <c r="I43" i="14"/>
  <c r="I45" i="14"/>
  <c r="I47" i="14"/>
  <c r="I49" i="14"/>
  <c r="G51" i="14"/>
  <c r="C65" i="14"/>
  <c r="C67" i="14"/>
  <c r="C69" i="14"/>
  <c r="C71" i="14"/>
  <c r="C73" i="14"/>
  <c r="C75" i="14"/>
  <c r="C128" i="14"/>
  <c r="C136" i="14"/>
  <c r="E155" i="14"/>
  <c r="C32" i="14"/>
  <c r="C26" i="14"/>
  <c r="H51" i="14"/>
  <c r="E116" i="14"/>
  <c r="C118" i="14"/>
  <c r="C120" i="14"/>
  <c r="G142" i="14"/>
  <c r="C147" i="14"/>
  <c r="G168" i="14"/>
  <c r="C177" i="14"/>
  <c r="C179" i="14"/>
  <c r="C42" i="14"/>
  <c r="C44" i="14"/>
  <c r="C46" i="14"/>
  <c r="C48" i="14"/>
  <c r="C50" i="14"/>
  <c r="I53" i="14"/>
  <c r="I55" i="14"/>
  <c r="I57" i="14"/>
  <c r="I59" i="14"/>
  <c r="I61" i="14"/>
  <c r="I63" i="14"/>
  <c r="E77" i="14"/>
  <c r="H142" i="14"/>
  <c r="I142" i="14" s="1"/>
  <c r="H168" i="14"/>
  <c r="C175" i="14"/>
  <c r="B64" i="14"/>
  <c r="I108" i="14"/>
  <c r="I110" i="14"/>
  <c r="I112" i="14"/>
  <c r="I114" i="14"/>
  <c r="G116" i="14"/>
  <c r="H155" i="14"/>
  <c r="C173" i="14"/>
  <c r="E181" i="14"/>
  <c r="B25" i="14"/>
  <c r="C25" i="14" s="1"/>
  <c r="G38" i="14"/>
  <c r="H116" i="14"/>
  <c r="I116" i="14" s="1"/>
  <c r="I122" i="14"/>
  <c r="I124" i="14"/>
  <c r="I126" i="14"/>
  <c r="I128" i="14"/>
  <c r="C150" i="14"/>
  <c r="C152" i="14"/>
  <c r="C171" i="14"/>
  <c r="E103" i="14"/>
  <c r="C105" i="14"/>
  <c r="C107" i="14"/>
  <c r="C109" i="14"/>
  <c r="C111" i="14"/>
  <c r="C113" i="14"/>
  <c r="C115" i="14"/>
  <c r="I118" i="14"/>
  <c r="C169" i="14"/>
  <c r="E64" i="14"/>
  <c r="B90" i="14"/>
  <c r="C127" i="14"/>
  <c r="C148" i="14"/>
  <c r="E168" i="14"/>
  <c r="B51" i="14"/>
  <c r="E129" i="14"/>
  <c r="G25" i="14"/>
  <c r="C64" i="14" l="1"/>
  <c r="C90" i="14"/>
  <c r="I51" i="14"/>
  <c r="C51" i="14"/>
  <c r="I168" i="14"/>
  <c r="I129" i="16"/>
  <c r="I51" i="16"/>
  <c r="C38" i="16"/>
  <c r="C103" i="16"/>
  <c r="I90" i="16"/>
  <c r="I168" i="16"/>
  <c r="C103" i="15"/>
  <c r="C142" i="15"/>
  <c r="C64" i="15"/>
  <c r="C116" i="15"/>
  <c r="C155" i="15"/>
  <c r="I129" i="14"/>
  <c r="I64" i="14"/>
  <c r="C77" i="14"/>
  <c r="I155" i="14"/>
  <c r="C103" i="14"/>
  <c r="C38" i="14"/>
  <c r="H193" i="13" l="1"/>
  <c r="I193" i="13" s="1"/>
  <c r="G193" i="13"/>
  <c r="E193" i="13"/>
  <c r="B193" i="13"/>
  <c r="C193" i="13" s="1"/>
  <c r="H192" i="13"/>
  <c r="I192" i="13" s="1"/>
  <c r="G192" i="13"/>
  <c r="E192" i="13"/>
  <c r="B192" i="13"/>
  <c r="C192" i="13" s="1"/>
  <c r="H191" i="13"/>
  <c r="I191" i="13" s="1"/>
  <c r="G191" i="13"/>
  <c r="E191" i="13"/>
  <c r="B191" i="13"/>
  <c r="C191" i="13" s="1"/>
  <c r="H190" i="13"/>
  <c r="I190" i="13" s="1"/>
  <c r="G190" i="13"/>
  <c r="E190" i="13"/>
  <c r="B190" i="13"/>
  <c r="C190" i="13" s="1"/>
  <c r="H189" i="13"/>
  <c r="I189" i="13" s="1"/>
  <c r="G189" i="13"/>
  <c r="E189" i="13"/>
  <c r="B189" i="13"/>
  <c r="C189" i="13" s="1"/>
  <c r="H188" i="13"/>
  <c r="I188" i="13" s="1"/>
  <c r="G188" i="13"/>
  <c r="E188" i="13"/>
  <c r="B188" i="13"/>
  <c r="C188" i="13" s="1"/>
  <c r="H187" i="13"/>
  <c r="I187" i="13" s="1"/>
  <c r="G187" i="13"/>
  <c r="E187" i="13"/>
  <c r="B187" i="13"/>
  <c r="C187" i="13" s="1"/>
  <c r="H186" i="13"/>
  <c r="I186" i="13" s="1"/>
  <c r="G186" i="13"/>
  <c r="E186" i="13"/>
  <c r="B186" i="13"/>
  <c r="C186" i="13" s="1"/>
  <c r="H185" i="13"/>
  <c r="I185" i="13" s="1"/>
  <c r="G185" i="13"/>
  <c r="E185" i="13"/>
  <c r="B185" i="13"/>
  <c r="C185" i="13" s="1"/>
  <c r="H184" i="13"/>
  <c r="I184" i="13" s="1"/>
  <c r="G184" i="13"/>
  <c r="E184" i="13"/>
  <c r="B184" i="13"/>
  <c r="C184" i="13" s="1"/>
  <c r="H183" i="13"/>
  <c r="I183" i="13" s="1"/>
  <c r="G183" i="13"/>
  <c r="E183" i="13"/>
  <c r="B183" i="13"/>
  <c r="C183" i="13" s="1"/>
  <c r="H182" i="13"/>
  <c r="I182" i="13" s="1"/>
  <c r="G182" i="13"/>
  <c r="E182" i="13"/>
  <c r="B182" i="13"/>
  <c r="C182" i="13" s="1"/>
  <c r="F181" i="13"/>
  <c r="G181" i="13" s="1"/>
  <c r="D181" i="13"/>
  <c r="H180" i="13"/>
  <c r="I180" i="13" s="1"/>
  <c r="G180" i="13"/>
  <c r="E180" i="13"/>
  <c r="B180" i="13"/>
  <c r="C180" i="13" s="1"/>
  <c r="H179" i="13"/>
  <c r="I179" i="13" s="1"/>
  <c r="G179" i="13"/>
  <c r="E179" i="13"/>
  <c r="B179" i="13"/>
  <c r="C179" i="13" s="1"/>
  <c r="H178" i="13"/>
  <c r="I178" i="13" s="1"/>
  <c r="G178" i="13"/>
  <c r="E178" i="13"/>
  <c r="B178" i="13"/>
  <c r="C178" i="13" s="1"/>
  <c r="H177" i="13"/>
  <c r="I177" i="13" s="1"/>
  <c r="G177" i="13"/>
  <c r="E177" i="13"/>
  <c r="B177" i="13"/>
  <c r="C177" i="13" s="1"/>
  <c r="H176" i="13"/>
  <c r="I176" i="13" s="1"/>
  <c r="G176" i="13"/>
  <c r="E176" i="13"/>
  <c r="B176" i="13"/>
  <c r="C176" i="13" s="1"/>
  <c r="H175" i="13"/>
  <c r="I175" i="13" s="1"/>
  <c r="G175" i="13"/>
  <c r="E175" i="13"/>
  <c r="B175" i="13"/>
  <c r="C175" i="13" s="1"/>
  <c r="H174" i="13"/>
  <c r="I174" i="13" s="1"/>
  <c r="G174" i="13"/>
  <c r="E174" i="13"/>
  <c r="B174" i="13"/>
  <c r="C174" i="13" s="1"/>
  <c r="H173" i="13"/>
  <c r="I173" i="13" s="1"/>
  <c r="G173" i="13"/>
  <c r="E173" i="13"/>
  <c r="B173" i="13"/>
  <c r="C173" i="13" s="1"/>
  <c r="H172" i="13"/>
  <c r="I172" i="13" s="1"/>
  <c r="G172" i="13"/>
  <c r="E172" i="13"/>
  <c r="B172" i="13"/>
  <c r="C172" i="13" s="1"/>
  <c r="H171" i="13"/>
  <c r="G171" i="13"/>
  <c r="E171" i="13"/>
  <c r="B171" i="13"/>
  <c r="H170" i="13"/>
  <c r="G170" i="13"/>
  <c r="E170" i="13"/>
  <c r="B170" i="13"/>
  <c r="C170" i="13" s="1"/>
  <c r="H169" i="13"/>
  <c r="G169" i="13"/>
  <c r="E169" i="13"/>
  <c r="B169" i="13"/>
  <c r="H168" i="13"/>
  <c r="F168" i="13"/>
  <c r="D168" i="13"/>
  <c r="B168" i="13"/>
  <c r="H167" i="13"/>
  <c r="I167" i="13" s="1"/>
  <c r="G167" i="13"/>
  <c r="E167" i="13"/>
  <c r="B167" i="13"/>
  <c r="C167" i="13" s="1"/>
  <c r="H166" i="13"/>
  <c r="I166" i="13" s="1"/>
  <c r="G166" i="13"/>
  <c r="E166" i="13"/>
  <c r="B166" i="13"/>
  <c r="C166" i="13" s="1"/>
  <c r="H165" i="13"/>
  <c r="I165" i="13" s="1"/>
  <c r="G165" i="13"/>
  <c r="E165" i="13"/>
  <c r="B165" i="13"/>
  <c r="C165" i="13" s="1"/>
  <c r="H164" i="13"/>
  <c r="I164" i="13" s="1"/>
  <c r="G164" i="13"/>
  <c r="E164" i="13"/>
  <c r="B164" i="13"/>
  <c r="C164" i="13" s="1"/>
  <c r="H163" i="13"/>
  <c r="I163" i="13" s="1"/>
  <c r="G163" i="13"/>
  <c r="E163" i="13"/>
  <c r="B163" i="13"/>
  <c r="C163" i="13" s="1"/>
  <c r="H162" i="13"/>
  <c r="I162" i="13" s="1"/>
  <c r="G162" i="13"/>
  <c r="E162" i="13"/>
  <c r="B162" i="13"/>
  <c r="C162" i="13" s="1"/>
  <c r="H161" i="13"/>
  <c r="I161" i="13" s="1"/>
  <c r="G161" i="13"/>
  <c r="E161" i="13"/>
  <c r="B161" i="13"/>
  <c r="C161" i="13" s="1"/>
  <c r="H160" i="13"/>
  <c r="I160" i="13" s="1"/>
  <c r="G160" i="13"/>
  <c r="E160" i="13"/>
  <c r="B160" i="13"/>
  <c r="C160" i="13" s="1"/>
  <c r="H159" i="13"/>
  <c r="I159" i="13" s="1"/>
  <c r="G159" i="13"/>
  <c r="E159" i="13"/>
  <c r="B159" i="13"/>
  <c r="C159" i="13" s="1"/>
  <c r="H158" i="13"/>
  <c r="I158" i="13" s="1"/>
  <c r="G158" i="13"/>
  <c r="E158" i="13"/>
  <c r="B158" i="13"/>
  <c r="C158" i="13" s="1"/>
  <c r="H157" i="13"/>
  <c r="I157" i="13" s="1"/>
  <c r="G157" i="13"/>
  <c r="E157" i="13"/>
  <c r="B157" i="13"/>
  <c r="C157" i="13" s="1"/>
  <c r="H156" i="13"/>
  <c r="I156" i="13" s="1"/>
  <c r="G156" i="13"/>
  <c r="E156" i="13"/>
  <c r="B156" i="13"/>
  <c r="C156" i="13" s="1"/>
  <c r="F155" i="13"/>
  <c r="G155" i="13" s="1"/>
  <c r="D155" i="13"/>
  <c r="E155" i="13" s="1"/>
  <c r="H154" i="13"/>
  <c r="I154" i="13" s="1"/>
  <c r="G154" i="13"/>
  <c r="E154" i="13"/>
  <c r="B154" i="13"/>
  <c r="C154" i="13" s="1"/>
  <c r="H153" i="13"/>
  <c r="I153" i="13" s="1"/>
  <c r="G153" i="13"/>
  <c r="E153" i="13"/>
  <c r="B153" i="13"/>
  <c r="C153" i="13" s="1"/>
  <c r="H152" i="13"/>
  <c r="I152" i="13" s="1"/>
  <c r="G152" i="13"/>
  <c r="E152" i="13"/>
  <c r="B152" i="13"/>
  <c r="C152" i="13" s="1"/>
  <c r="H151" i="13"/>
  <c r="I151" i="13" s="1"/>
  <c r="G151" i="13"/>
  <c r="E151" i="13"/>
  <c r="B151" i="13"/>
  <c r="C151" i="13" s="1"/>
  <c r="H150" i="13"/>
  <c r="I150" i="13" s="1"/>
  <c r="G150" i="13"/>
  <c r="E150" i="13"/>
  <c r="B150" i="13"/>
  <c r="C150" i="13" s="1"/>
  <c r="H149" i="13"/>
  <c r="I149" i="13" s="1"/>
  <c r="G149" i="13"/>
  <c r="E149" i="13"/>
  <c r="B149" i="13"/>
  <c r="C149" i="13" s="1"/>
  <c r="H148" i="13"/>
  <c r="I148" i="13" s="1"/>
  <c r="G148" i="13"/>
  <c r="E148" i="13"/>
  <c r="B148" i="13"/>
  <c r="C148" i="13" s="1"/>
  <c r="H147" i="13"/>
  <c r="I147" i="13" s="1"/>
  <c r="G147" i="13"/>
  <c r="E147" i="13"/>
  <c r="B147" i="13"/>
  <c r="C147" i="13" s="1"/>
  <c r="H146" i="13"/>
  <c r="I146" i="13" s="1"/>
  <c r="G146" i="13"/>
  <c r="E146" i="13"/>
  <c r="B146" i="13"/>
  <c r="C146" i="13" s="1"/>
  <c r="H145" i="13"/>
  <c r="I145" i="13" s="1"/>
  <c r="G145" i="13"/>
  <c r="E145" i="13"/>
  <c r="B145" i="13"/>
  <c r="C145" i="13" s="1"/>
  <c r="H144" i="13"/>
  <c r="I144" i="13" s="1"/>
  <c r="G144" i="13"/>
  <c r="E144" i="13"/>
  <c r="B144" i="13"/>
  <c r="C144" i="13" s="1"/>
  <c r="H143" i="13"/>
  <c r="I143" i="13" s="1"/>
  <c r="G143" i="13"/>
  <c r="E143" i="13"/>
  <c r="B143" i="13"/>
  <c r="C143" i="13" s="1"/>
  <c r="F142" i="13"/>
  <c r="G142" i="13" s="1"/>
  <c r="D142" i="13"/>
  <c r="H142" i="13" s="1"/>
  <c r="I142" i="13" s="1"/>
  <c r="B142" i="13"/>
  <c r="C142" i="13" s="1"/>
  <c r="H141" i="13"/>
  <c r="I141" i="13" s="1"/>
  <c r="G141" i="13"/>
  <c r="E141" i="13"/>
  <c r="B141" i="13"/>
  <c r="C141" i="13" s="1"/>
  <c r="H140" i="13"/>
  <c r="I140" i="13" s="1"/>
  <c r="G140" i="13"/>
  <c r="E140" i="13"/>
  <c r="B140" i="13"/>
  <c r="C140" i="13" s="1"/>
  <c r="H139" i="13"/>
  <c r="I139" i="13" s="1"/>
  <c r="G139" i="13"/>
  <c r="E139" i="13"/>
  <c r="B139" i="13"/>
  <c r="C139" i="13" s="1"/>
  <c r="H138" i="13"/>
  <c r="I138" i="13" s="1"/>
  <c r="G138" i="13"/>
  <c r="E138" i="13"/>
  <c r="B138" i="13"/>
  <c r="C138" i="13" s="1"/>
  <c r="H137" i="13"/>
  <c r="I137" i="13" s="1"/>
  <c r="G137" i="13"/>
  <c r="E137" i="13"/>
  <c r="B137" i="13"/>
  <c r="C137" i="13" s="1"/>
  <c r="H136" i="13"/>
  <c r="I136" i="13" s="1"/>
  <c r="G136" i="13"/>
  <c r="E136" i="13"/>
  <c r="B136" i="13"/>
  <c r="C136" i="13" s="1"/>
  <c r="H135" i="13"/>
  <c r="I135" i="13" s="1"/>
  <c r="G135" i="13"/>
  <c r="E135" i="13"/>
  <c r="B135" i="13"/>
  <c r="C135" i="13" s="1"/>
  <c r="H134" i="13"/>
  <c r="I134" i="13" s="1"/>
  <c r="G134" i="13"/>
  <c r="E134" i="13"/>
  <c r="B134" i="13"/>
  <c r="C134" i="13" s="1"/>
  <c r="H133" i="13"/>
  <c r="I133" i="13" s="1"/>
  <c r="G133" i="13"/>
  <c r="E133" i="13"/>
  <c r="B133" i="13"/>
  <c r="C133" i="13" s="1"/>
  <c r="H132" i="13"/>
  <c r="I132" i="13" s="1"/>
  <c r="G132" i="13"/>
  <c r="E132" i="13"/>
  <c r="B132" i="13"/>
  <c r="C132" i="13" s="1"/>
  <c r="H131" i="13"/>
  <c r="I131" i="13" s="1"/>
  <c r="G131" i="13"/>
  <c r="E131" i="13"/>
  <c r="B131" i="13"/>
  <c r="C131" i="13" s="1"/>
  <c r="H130" i="13"/>
  <c r="I130" i="13" s="1"/>
  <c r="G130" i="13"/>
  <c r="E130" i="13"/>
  <c r="B130" i="13"/>
  <c r="C130" i="13" s="1"/>
  <c r="H129" i="13"/>
  <c r="F129" i="13"/>
  <c r="G129" i="13" s="1"/>
  <c r="D129" i="13"/>
  <c r="E129" i="13" s="1"/>
  <c r="B129" i="13"/>
  <c r="H128" i="13"/>
  <c r="I128" i="13" s="1"/>
  <c r="G128" i="13"/>
  <c r="E128" i="13"/>
  <c r="B128" i="13"/>
  <c r="C128" i="13" s="1"/>
  <c r="H127" i="13"/>
  <c r="I127" i="13" s="1"/>
  <c r="G127" i="13"/>
  <c r="E127" i="13"/>
  <c r="B127" i="13"/>
  <c r="C127" i="13" s="1"/>
  <c r="H126" i="13"/>
  <c r="I126" i="13" s="1"/>
  <c r="G126" i="13"/>
  <c r="E126" i="13"/>
  <c r="B126" i="13"/>
  <c r="C126" i="13" s="1"/>
  <c r="H125" i="13"/>
  <c r="I125" i="13" s="1"/>
  <c r="G125" i="13"/>
  <c r="E125" i="13"/>
  <c r="B125" i="13"/>
  <c r="C125" i="13" s="1"/>
  <c r="H124" i="13"/>
  <c r="I124" i="13" s="1"/>
  <c r="G124" i="13"/>
  <c r="E124" i="13"/>
  <c r="B124" i="13"/>
  <c r="C124" i="13" s="1"/>
  <c r="H123" i="13"/>
  <c r="I123" i="13" s="1"/>
  <c r="G123" i="13"/>
  <c r="E123" i="13"/>
  <c r="B123" i="13"/>
  <c r="C123" i="13" s="1"/>
  <c r="H122" i="13"/>
  <c r="I122" i="13" s="1"/>
  <c r="G122" i="13"/>
  <c r="E122" i="13"/>
  <c r="B122" i="13"/>
  <c r="C122" i="13" s="1"/>
  <c r="H121" i="13"/>
  <c r="I121" i="13" s="1"/>
  <c r="G121" i="13"/>
  <c r="E121" i="13"/>
  <c r="B121" i="13"/>
  <c r="C121" i="13" s="1"/>
  <c r="H120" i="13"/>
  <c r="I120" i="13" s="1"/>
  <c r="G120" i="13"/>
  <c r="E120" i="13"/>
  <c r="B120" i="13"/>
  <c r="C120" i="13" s="1"/>
  <c r="H119" i="13"/>
  <c r="I119" i="13" s="1"/>
  <c r="G119" i="13"/>
  <c r="E119" i="13"/>
  <c r="B119" i="13"/>
  <c r="C119" i="13" s="1"/>
  <c r="H118" i="13"/>
  <c r="I118" i="13" s="1"/>
  <c r="G118" i="13"/>
  <c r="E118" i="13"/>
  <c r="B118" i="13"/>
  <c r="C118" i="13" s="1"/>
  <c r="H117" i="13"/>
  <c r="I117" i="13" s="1"/>
  <c r="G117" i="13"/>
  <c r="E117" i="13"/>
  <c r="B117" i="13"/>
  <c r="C117" i="13" s="1"/>
  <c r="F116" i="13"/>
  <c r="G116" i="13" s="1"/>
  <c r="D116" i="13"/>
  <c r="E116" i="13" s="1"/>
  <c r="H115" i="13"/>
  <c r="I115" i="13" s="1"/>
  <c r="G115" i="13"/>
  <c r="E115" i="13"/>
  <c r="B115" i="13"/>
  <c r="C115" i="13" s="1"/>
  <c r="H114" i="13"/>
  <c r="I114" i="13" s="1"/>
  <c r="G114" i="13"/>
  <c r="E114" i="13"/>
  <c r="B114" i="13"/>
  <c r="C114" i="13" s="1"/>
  <c r="H113" i="13"/>
  <c r="I113" i="13" s="1"/>
  <c r="G113" i="13"/>
  <c r="E113" i="13"/>
  <c r="B113" i="13"/>
  <c r="C113" i="13" s="1"/>
  <c r="H112" i="13"/>
  <c r="I112" i="13" s="1"/>
  <c r="G112" i="13"/>
  <c r="E112" i="13"/>
  <c r="B112" i="13"/>
  <c r="C112" i="13" s="1"/>
  <c r="H111" i="13"/>
  <c r="I111" i="13" s="1"/>
  <c r="G111" i="13"/>
  <c r="E111" i="13"/>
  <c r="B111" i="13"/>
  <c r="C111" i="13" s="1"/>
  <c r="H110" i="13"/>
  <c r="I110" i="13" s="1"/>
  <c r="G110" i="13"/>
  <c r="E110" i="13"/>
  <c r="B110" i="13"/>
  <c r="C110" i="13" s="1"/>
  <c r="H109" i="13"/>
  <c r="I109" i="13" s="1"/>
  <c r="G109" i="13"/>
  <c r="E109" i="13"/>
  <c r="B109" i="13"/>
  <c r="C109" i="13" s="1"/>
  <c r="H108" i="13"/>
  <c r="I108" i="13" s="1"/>
  <c r="G108" i="13"/>
  <c r="E108" i="13"/>
  <c r="B108" i="13"/>
  <c r="C108" i="13" s="1"/>
  <c r="H107" i="13"/>
  <c r="I107" i="13" s="1"/>
  <c r="G107" i="13"/>
  <c r="E107" i="13"/>
  <c r="B107" i="13"/>
  <c r="C107" i="13" s="1"/>
  <c r="H106" i="13"/>
  <c r="I106" i="13" s="1"/>
  <c r="G106" i="13"/>
  <c r="E106" i="13"/>
  <c r="B106" i="13"/>
  <c r="C106" i="13" s="1"/>
  <c r="H105" i="13"/>
  <c r="I105" i="13" s="1"/>
  <c r="G105" i="13"/>
  <c r="E105" i="13"/>
  <c r="B105" i="13"/>
  <c r="C105" i="13" s="1"/>
  <c r="H104" i="13"/>
  <c r="I104" i="13" s="1"/>
  <c r="G104" i="13"/>
  <c r="E104" i="13"/>
  <c r="B104" i="13"/>
  <c r="C104" i="13" s="1"/>
  <c r="F103" i="13"/>
  <c r="H103" i="13" s="1"/>
  <c r="I103" i="13" s="1"/>
  <c r="D103" i="13"/>
  <c r="E103" i="13" s="1"/>
  <c r="B103" i="13"/>
  <c r="C103" i="13" s="1"/>
  <c r="H102" i="13"/>
  <c r="I102" i="13" s="1"/>
  <c r="G102" i="13"/>
  <c r="E102" i="13"/>
  <c r="B102" i="13"/>
  <c r="C102" i="13" s="1"/>
  <c r="H101" i="13"/>
  <c r="I101" i="13" s="1"/>
  <c r="G101" i="13"/>
  <c r="E101" i="13"/>
  <c r="B101" i="13"/>
  <c r="C101" i="13" s="1"/>
  <c r="H100" i="13"/>
  <c r="I100" i="13" s="1"/>
  <c r="G100" i="13"/>
  <c r="E100" i="13"/>
  <c r="B100" i="13"/>
  <c r="C100" i="13" s="1"/>
  <c r="H99" i="13"/>
  <c r="I99" i="13" s="1"/>
  <c r="G99" i="13"/>
  <c r="E99" i="13"/>
  <c r="B99" i="13"/>
  <c r="C99" i="13" s="1"/>
  <c r="H98" i="13"/>
  <c r="I98" i="13" s="1"/>
  <c r="G98" i="13"/>
  <c r="E98" i="13"/>
  <c r="B98" i="13"/>
  <c r="C98" i="13" s="1"/>
  <c r="H97" i="13"/>
  <c r="I97" i="13" s="1"/>
  <c r="G97" i="13"/>
  <c r="E97" i="13"/>
  <c r="B97" i="13"/>
  <c r="C97" i="13" s="1"/>
  <c r="H96" i="13"/>
  <c r="I96" i="13" s="1"/>
  <c r="G96" i="13"/>
  <c r="E96" i="13"/>
  <c r="B96" i="13"/>
  <c r="C96" i="13" s="1"/>
  <c r="H95" i="13"/>
  <c r="I95" i="13" s="1"/>
  <c r="G95" i="13"/>
  <c r="E95" i="13"/>
  <c r="B95" i="13"/>
  <c r="C95" i="13" s="1"/>
  <c r="H94" i="13"/>
  <c r="I94" i="13" s="1"/>
  <c r="G94" i="13"/>
  <c r="E94" i="13"/>
  <c r="B94" i="13"/>
  <c r="C94" i="13" s="1"/>
  <c r="H93" i="13"/>
  <c r="I93" i="13" s="1"/>
  <c r="G93" i="13"/>
  <c r="E93" i="13"/>
  <c r="B93" i="13"/>
  <c r="C93" i="13" s="1"/>
  <c r="H92" i="13"/>
  <c r="I92" i="13" s="1"/>
  <c r="G92" i="13"/>
  <c r="E92" i="13"/>
  <c r="B92" i="13"/>
  <c r="C92" i="13" s="1"/>
  <c r="H91" i="13"/>
  <c r="I91" i="13" s="1"/>
  <c r="G91" i="13"/>
  <c r="E91" i="13"/>
  <c r="B91" i="13"/>
  <c r="C91" i="13" s="1"/>
  <c r="H90" i="13"/>
  <c r="F90" i="13"/>
  <c r="G90" i="13" s="1"/>
  <c r="D90" i="13"/>
  <c r="E90" i="13" s="1"/>
  <c r="B90" i="13"/>
  <c r="H89" i="13"/>
  <c r="I89" i="13" s="1"/>
  <c r="G89" i="13"/>
  <c r="E89" i="13"/>
  <c r="B89" i="13"/>
  <c r="C89" i="13" s="1"/>
  <c r="H88" i="13"/>
  <c r="I88" i="13" s="1"/>
  <c r="G88" i="13"/>
  <c r="E88" i="13"/>
  <c r="B88" i="13"/>
  <c r="C88" i="13" s="1"/>
  <c r="H87" i="13"/>
  <c r="I87" i="13" s="1"/>
  <c r="G87" i="13"/>
  <c r="E87" i="13"/>
  <c r="B87" i="13"/>
  <c r="C87" i="13" s="1"/>
  <c r="H86" i="13"/>
  <c r="I86" i="13" s="1"/>
  <c r="G86" i="13"/>
  <c r="E86" i="13"/>
  <c r="B86" i="13"/>
  <c r="C86" i="13" s="1"/>
  <c r="H85" i="13"/>
  <c r="I85" i="13" s="1"/>
  <c r="G85" i="13"/>
  <c r="E85" i="13"/>
  <c r="B85" i="13"/>
  <c r="C85" i="13" s="1"/>
  <c r="H84" i="13"/>
  <c r="I84" i="13" s="1"/>
  <c r="G84" i="13"/>
  <c r="E84" i="13"/>
  <c r="B84" i="13"/>
  <c r="C84" i="13" s="1"/>
  <c r="H83" i="13"/>
  <c r="I83" i="13" s="1"/>
  <c r="G83" i="13"/>
  <c r="E83" i="13"/>
  <c r="B83" i="13"/>
  <c r="C83" i="13" s="1"/>
  <c r="H82" i="13"/>
  <c r="I82" i="13" s="1"/>
  <c r="G82" i="13"/>
  <c r="E82" i="13"/>
  <c r="B82" i="13"/>
  <c r="C82" i="13" s="1"/>
  <c r="H81" i="13"/>
  <c r="I81" i="13" s="1"/>
  <c r="G81" i="13"/>
  <c r="E81" i="13"/>
  <c r="B81" i="13"/>
  <c r="C81" i="13" s="1"/>
  <c r="H80" i="13"/>
  <c r="I80" i="13" s="1"/>
  <c r="G80" i="13"/>
  <c r="E80" i="13"/>
  <c r="B80" i="13"/>
  <c r="C80" i="13" s="1"/>
  <c r="H79" i="13"/>
  <c r="I79" i="13" s="1"/>
  <c r="G79" i="13"/>
  <c r="E79" i="13"/>
  <c r="B79" i="13"/>
  <c r="C79" i="13" s="1"/>
  <c r="H78" i="13"/>
  <c r="I78" i="13" s="1"/>
  <c r="G78" i="13"/>
  <c r="E78" i="13"/>
  <c r="B78" i="13"/>
  <c r="C78" i="13" s="1"/>
  <c r="F77" i="13"/>
  <c r="G77" i="13" s="1"/>
  <c r="D77" i="13"/>
  <c r="E77" i="13" s="1"/>
  <c r="H76" i="13"/>
  <c r="G76" i="13"/>
  <c r="E76" i="13"/>
  <c r="C76" i="13"/>
  <c r="B76" i="13"/>
  <c r="I75" i="13"/>
  <c r="H75" i="13"/>
  <c r="G75" i="13"/>
  <c r="E75" i="13"/>
  <c r="C75" i="13"/>
  <c r="B75" i="13"/>
  <c r="H74" i="13"/>
  <c r="G74" i="13"/>
  <c r="E74" i="13"/>
  <c r="C74" i="13"/>
  <c r="B74" i="13"/>
  <c r="H73" i="13"/>
  <c r="G73" i="13"/>
  <c r="E73" i="13"/>
  <c r="B73" i="13"/>
  <c r="H72" i="13"/>
  <c r="G72" i="13"/>
  <c r="E72" i="13"/>
  <c r="B72" i="13"/>
  <c r="H71" i="13"/>
  <c r="G71" i="13"/>
  <c r="E71" i="13"/>
  <c r="B71" i="13"/>
  <c r="I70" i="13"/>
  <c r="H70" i="13"/>
  <c r="G70" i="13"/>
  <c r="E70" i="13"/>
  <c r="C70" i="13"/>
  <c r="B70" i="13"/>
  <c r="H69" i="13"/>
  <c r="G69" i="13"/>
  <c r="E69" i="13"/>
  <c r="B69" i="13"/>
  <c r="C69" i="13" s="1"/>
  <c r="H68" i="13"/>
  <c r="I68" i="13" s="1"/>
  <c r="G68" i="13"/>
  <c r="E68" i="13"/>
  <c r="B68" i="13"/>
  <c r="C68" i="13" s="1"/>
  <c r="H67" i="13"/>
  <c r="I67" i="13" s="1"/>
  <c r="G67" i="13"/>
  <c r="E67" i="13"/>
  <c r="B67" i="13"/>
  <c r="C67" i="13" s="1"/>
  <c r="H66" i="13"/>
  <c r="I66" i="13" s="1"/>
  <c r="G66" i="13"/>
  <c r="E66" i="13"/>
  <c r="B66" i="13"/>
  <c r="C66" i="13" s="1"/>
  <c r="H65" i="13"/>
  <c r="I65" i="13" s="1"/>
  <c r="G65" i="13"/>
  <c r="E65" i="13"/>
  <c r="B65" i="13"/>
  <c r="C65" i="13" s="1"/>
  <c r="F64" i="13"/>
  <c r="G64" i="13" s="1"/>
  <c r="D64" i="13"/>
  <c r="H64" i="13" s="1"/>
  <c r="H63" i="13"/>
  <c r="G63" i="13"/>
  <c r="E63" i="13"/>
  <c r="C63" i="13"/>
  <c r="B63" i="13"/>
  <c r="H62" i="13"/>
  <c r="G62" i="13"/>
  <c r="E62" i="13"/>
  <c r="C62" i="13"/>
  <c r="B62" i="13"/>
  <c r="H61" i="13"/>
  <c r="I74" i="13" s="1"/>
  <c r="G61" i="13"/>
  <c r="E61" i="13"/>
  <c r="C61" i="13"/>
  <c r="B61" i="13"/>
  <c r="H60" i="13"/>
  <c r="I73" i="13" s="1"/>
  <c r="G60" i="13"/>
  <c r="E60" i="13"/>
  <c r="B60" i="13"/>
  <c r="C73" i="13" s="1"/>
  <c r="H59" i="13"/>
  <c r="I72" i="13" s="1"/>
  <c r="G59" i="13"/>
  <c r="E59" i="13"/>
  <c r="B59" i="13"/>
  <c r="C59" i="13" s="1"/>
  <c r="H58" i="13"/>
  <c r="I58" i="13" s="1"/>
  <c r="G58" i="13"/>
  <c r="E58" i="13"/>
  <c r="B58" i="13"/>
  <c r="C71" i="13" s="1"/>
  <c r="H57" i="13"/>
  <c r="G57" i="13"/>
  <c r="E57" i="13"/>
  <c r="C57" i="13"/>
  <c r="B57" i="13"/>
  <c r="I56" i="13"/>
  <c r="H56" i="13"/>
  <c r="G56" i="13"/>
  <c r="E56" i="13"/>
  <c r="C56" i="13"/>
  <c r="B56" i="13"/>
  <c r="I55" i="13"/>
  <c r="H55" i="13"/>
  <c r="G55" i="13"/>
  <c r="E55" i="13"/>
  <c r="C55" i="13"/>
  <c r="B55" i="13"/>
  <c r="I54" i="13"/>
  <c r="H54" i="13"/>
  <c r="G54" i="13"/>
  <c r="E54" i="13"/>
  <c r="C54" i="13"/>
  <c r="B54" i="13"/>
  <c r="I53" i="13"/>
  <c r="H53" i="13"/>
  <c r="G53" i="13"/>
  <c r="E53" i="13"/>
  <c r="C53" i="13"/>
  <c r="B53" i="13"/>
  <c r="I52" i="13"/>
  <c r="H52" i="13"/>
  <c r="G52" i="13"/>
  <c r="E52" i="13"/>
  <c r="C52" i="13"/>
  <c r="B52" i="13"/>
  <c r="F51" i="13"/>
  <c r="G51" i="13" s="1"/>
  <c r="E51" i="13"/>
  <c r="D51" i="13"/>
  <c r="B51" i="13" s="1"/>
  <c r="C51" i="13" s="1"/>
  <c r="I50" i="13"/>
  <c r="H50" i="13"/>
  <c r="G50" i="13"/>
  <c r="E50" i="13"/>
  <c r="C50" i="13"/>
  <c r="B50" i="13"/>
  <c r="H49" i="13"/>
  <c r="I49" i="13" s="1"/>
  <c r="G49" i="13"/>
  <c r="E49" i="13"/>
  <c r="C49" i="13"/>
  <c r="B49" i="13"/>
  <c r="I48" i="13"/>
  <c r="H48" i="13"/>
  <c r="G48" i="13"/>
  <c r="E48" i="13"/>
  <c r="C48" i="13"/>
  <c r="B48" i="13"/>
  <c r="H47" i="13"/>
  <c r="I62" i="13" s="1"/>
  <c r="G47" i="13"/>
  <c r="E47" i="13"/>
  <c r="C47" i="13"/>
  <c r="B47" i="13"/>
  <c r="I46" i="13"/>
  <c r="H46" i="13"/>
  <c r="G46" i="13"/>
  <c r="E46" i="13"/>
  <c r="C46" i="13"/>
  <c r="B46" i="13"/>
  <c r="H45" i="13"/>
  <c r="I45" i="13" s="1"/>
  <c r="G45" i="13"/>
  <c r="E45" i="13"/>
  <c r="C45" i="13"/>
  <c r="B45" i="13"/>
  <c r="I44" i="13"/>
  <c r="H44" i="13"/>
  <c r="G44" i="13"/>
  <c r="E44" i="13"/>
  <c r="C44" i="13"/>
  <c r="B44" i="13"/>
  <c r="H43" i="13"/>
  <c r="I43" i="13" s="1"/>
  <c r="G43" i="13"/>
  <c r="E43" i="13"/>
  <c r="C43" i="13"/>
  <c r="B43" i="13"/>
  <c r="I42" i="13"/>
  <c r="H42" i="13"/>
  <c r="G42" i="13"/>
  <c r="E42" i="13"/>
  <c r="C42" i="13"/>
  <c r="B42" i="13"/>
  <c r="H41" i="13"/>
  <c r="I41" i="13" s="1"/>
  <c r="G41" i="13"/>
  <c r="E41" i="13"/>
  <c r="C41" i="13"/>
  <c r="B41" i="13"/>
  <c r="I40" i="13"/>
  <c r="H40" i="13"/>
  <c r="G40" i="13"/>
  <c r="E40" i="13"/>
  <c r="C40" i="13"/>
  <c r="B40" i="13"/>
  <c r="H39" i="13"/>
  <c r="I39" i="13" s="1"/>
  <c r="G39" i="13"/>
  <c r="E39" i="13"/>
  <c r="C39" i="13"/>
  <c r="B39" i="13"/>
  <c r="H38" i="13"/>
  <c r="G38" i="13"/>
  <c r="F38" i="13"/>
  <c r="E38" i="13"/>
  <c r="D38" i="13"/>
  <c r="B38" i="13"/>
  <c r="I37" i="13"/>
  <c r="H37" i="13"/>
  <c r="G37" i="13"/>
  <c r="E37" i="13"/>
  <c r="C37" i="13"/>
  <c r="B37" i="13"/>
  <c r="I36" i="13"/>
  <c r="H36" i="13"/>
  <c r="G36" i="13"/>
  <c r="E36" i="13"/>
  <c r="B36" i="13"/>
  <c r="C36" i="13" s="1"/>
  <c r="H35" i="13"/>
  <c r="G35" i="13"/>
  <c r="E35" i="13"/>
  <c r="C35" i="13"/>
  <c r="B35" i="13"/>
  <c r="H34" i="13"/>
  <c r="G34" i="13"/>
  <c r="E34" i="13"/>
  <c r="B34" i="13"/>
  <c r="C34" i="13" s="1"/>
  <c r="I33" i="13"/>
  <c r="H33" i="13"/>
  <c r="G33" i="13"/>
  <c r="E33" i="13"/>
  <c r="C33" i="13"/>
  <c r="B33" i="13"/>
  <c r="H32" i="13"/>
  <c r="G32" i="13"/>
  <c r="E32" i="13"/>
  <c r="B32" i="13"/>
  <c r="C32" i="13" s="1"/>
  <c r="I31" i="13"/>
  <c r="H31" i="13"/>
  <c r="G31" i="13"/>
  <c r="E31" i="13"/>
  <c r="C31" i="13"/>
  <c r="B31" i="13"/>
  <c r="I30" i="13"/>
  <c r="H30" i="13"/>
  <c r="G30" i="13"/>
  <c r="E30" i="13"/>
  <c r="B30" i="13"/>
  <c r="C30" i="13" s="1"/>
  <c r="H29" i="13"/>
  <c r="G29" i="13"/>
  <c r="E29" i="13"/>
  <c r="C29" i="13"/>
  <c r="B29" i="13"/>
  <c r="H28" i="13"/>
  <c r="G28" i="13"/>
  <c r="E28" i="13"/>
  <c r="B28" i="13"/>
  <c r="C28" i="13" s="1"/>
  <c r="I27" i="13"/>
  <c r="H27" i="13"/>
  <c r="G27" i="13"/>
  <c r="E27" i="13"/>
  <c r="C27" i="13"/>
  <c r="B27" i="13"/>
  <c r="H26" i="13"/>
  <c r="G26" i="13"/>
  <c r="E26" i="13"/>
  <c r="B26" i="13"/>
  <c r="C26" i="13" s="1"/>
  <c r="G25" i="13"/>
  <c r="F25" i="13"/>
  <c r="E25" i="13"/>
  <c r="D25" i="13"/>
  <c r="H25" i="13" s="1"/>
  <c r="H24" i="13"/>
  <c r="B24" i="13"/>
  <c r="H23" i="13"/>
  <c r="B23" i="13"/>
  <c r="H22" i="13"/>
  <c r="I35" i="13" s="1"/>
  <c r="B22" i="13"/>
  <c r="H21" i="13"/>
  <c r="I34" i="13" s="1"/>
  <c r="B21" i="13"/>
  <c r="H20" i="13"/>
  <c r="B20" i="13"/>
  <c r="H19" i="13"/>
  <c r="I32" i="13" s="1"/>
  <c r="B19" i="13"/>
  <c r="H18" i="13"/>
  <c r="B18" i="13"/>
  <c r="H17" i="13"/>
  <c r="B17" i="13"/>
  <c r="H16" i="13"/>
  <c r="I29" i="13" s="1"/>
  <c r="B16" i="13"/>
  <c r="H15" i="13"/>
  <c r="I28" i="13" s="1"/>
  <c r="B15" i="13"/>
  <c r="H14" i="13"/>
  <c r="B14" i="13"/>
  <c r="H13" i="13"/>
  <c r="I26" i="13" s="1"/>
  <c r="B13" i="13"/>
  <c r="I12" i="13"/>
  <c r="H12" i="13"/>
  <c r="G12" i="13"/>
  <c r="E12" i="13"/>
  <c r="C12" i="13"/>
  <c r="B12" i="13"/>
  <c r="I11" i="13"/>
  <c r="H11" i="13"/>
  <c r="G11" i="13"/>
  <c r="E11" i="13"/>
  <c r="C11" i="13"/>
  <c r="B11" i="13"/>
  <c r="I10" i="13"/>
  <c r="H10" i="13"/>
  <c r="G10" i="13"/>
  <c r="E10" i="13"/>
  <c r="C10" i="13"/>
  <c r="B10" i="13"/>
  <c r="I9" i="13"/>
  <c r="H9" i="13"/>
  <c r="G9" i="13"/>
  <c r="E9" i="13"/>
  <c r="C9" i="13"/>
  <c r="B9" i="13"/>
  <c r="I8" i="13"/>
  <c r="H8" i="13"/>
  <c r="G8" i="13"/>
  <c r="E8" i="13"/>
  <c r="C8" i="13"/>
  <c r="B8" i="13"/>
  <c r="I7" i="13"/>
  <c r="H7" i="13"/>
  <c r="G7" i="13"/>
  <c r="E7" i="13"/>
  <c r="C7" i="13"/>
  <c r="B7" i="13"/>
  <c r="H6" i="13"/>
  <c r="G6" i="13"/>
  <c r="E6" i="13"/>
  <c r="C6" i="13"/>
  <c r="B6" i="13"/>
  <c r="H5" i="13"/>
  <c r="I6" i="13" s="1"/>
  <c r="B5" i="13"/>
  <c r="I170" i="13" l="1"/>
  <c r="C171" i="13"/>
  <c r="E168" i="13"/>
  <c r="G168" i="13"/>
  <c r="I171" i="13"/>
  <c r="H181" i="13"/>
  <c r="I181" i="13" s="1"/>
  <c r="B181" i="13"/>
  <c r="I90" i="13"/>
  <c r="I38" i="13"/>
  <c r="I25" i="13"/>
  <c r="C181" i="13"/>
  <c r="C90" i="13"/>
  <c r="I129" i="13"/>
  <c r="I64" i="13"/>
  <c r="C169" i="13"/>
  <c r="I47" i="13"/>
  <c r="I61" i="13"/>
  <c r="B64" i="13"/>
  <c r="C64" i="13" s="1"/>
  <c r="I71" i="13"/>
  <c r="H77" i="13"/>
  <c r="I77" i="13" s="1"/>
  <c r="H116" i="13"/>
  <c r="I116" i="13" s="1"/>
  <c r="H155" i="13"/>
  <c r="I155" i="13" s="1"/>
  <c r="H51" i="13"/>
  <c r="I51" i="13" s="1"/>
  <c r="I59" i="13"/>
  <c r="E142" i="13"/>
  <c r="E181" i="13"/>
  <c r="C72" i="13"/>
  <c r="B25" i="13"/>
  <c r="C25" i="13" s="1"/>
  <c r="C58" i="13"/>
  <c r="C60" i="13"/>
  <c r="E64" i="13"/>
  <c r="G103" i="13"/>
  <c r="I169" i="13"/>
  <c r="B77" i="13"/>
  <c r="C77" i="13" s="1"/>
  <c r="B116" i="13"/>
  <c r="C116" i="13" s="1"/>
  <c r="B155" i="13"/>
  <c r="C155" i="13" s="1"/>
  <c r="C129" i="13" l="1"/>
  <c r="C38" i="13"/>
  <c r="I168" i="13"/>
  <c r="C168" i="13"/>
  <c r="H193" i="12" l="1"/>
  <c r="I193" i="12" s="1"/>
  <c r="G193" i="12"/>
  <c r="E193" i="12"/>
  <c r="B193" i="12"/>
  <c r="C193" i="12" s="1"/>
  <c r="H192" i="12"/>
  <c r="I192" i="12" s="1"/>
  <c r="G192" i="12"/>
  <c r="E192" i="12"/>
  <c r="B192" i="12"/>
  <c r="C192" i="12" s="1"/>
  <c r="H191" i="12"/>
  <c r="I191" i="12" s="1"/>
  <c r="G191" i="12"/>
  <c r="E191" i="12"/>
  <c r="B191" i="12"/>
  <c r="C191" i="12" s="1"/>
  <c r="H190" i="12"/>
  <c r="I190" i="12" s="1"/>
  <c r="G190" i="12"/>
  <c r="E190" i="12"/>
  <c r="B190" i="12"/>
  <c r="C190" i="12" s="1"/>
  <c r="H189" i="12"/>
  <c r="I189" i="12" s="1"/>
  <c r="G189" i="12"/>
  <c r="E189" i="12"/>
  <c r="B189" i="12"/>
  <c r="C189" i="12" s="1"/>
  <c r="H188" i="12"/>
  <c r="I188" i="12" s="1"/>
  <c r="G188" i="12"/>
  <c r="E188" i="12"/>
  <c r="B188" i="12"/>
  <c r="C188" i="12" s="1"/>
  <c r="H187" i="12"/>
  <c r="I187" i="12" s="1"/>
  <c r="G187" i="12"/>
  <c r="E187" i="12"/>
  <c r="B187" i="12"/>
  <c r="C187" i="12" s="1"/>
  <c r="H186" i="12"/>
  <c r="I186" i="12" s="1"/>
  <c r="G186" i="12"/>
  <c r="E186" i="12"/>
  <c r="B186" i="12"/>
  <c r="C186" i="12" s="1"/>
  <c r="H185" i="12"/>
  <c r="I185" i="12" s="1"/>
  <c r="G185" i="12"/>
  <c r="E185" i="12"/>
  <c r="B185" i="12"/>
  <c r="C185" i="12" s="1"/>
  <c r="H184" i="12"/>
  <c r="I184" i="12" s="1"/>
  <c r="G184" i="12"/>
  <c r="E184" i="12"/>
  <c r="B184" i="12"/>
  <c r="C184" i="12" s="1"/>
  <c r="H183" i="12"/>
  <c r="I183" i="12" s="1"/>
  <c r="G183" i="12"/>
  <c r="E183" i="12"/>
  <c r="B183" i="12"/>
  <c r="C183" i="12" s="1"/>
  <c r="H182" i="12"/>
  <c r="I182" i="12" s="1"/>
  <c r="G182" i="12"/>
  <c r="E182" i="12"/>
  <c r="B182" i="12"/>
  <c r="C182" i="12" s="1"/>
  <c r="F181" i="12"/>
  <c r="G181" i="12" s="1"/>
  <c r="D181" i="12"/>
  <c r="H180" i="12"/>
  <c r="G180" i="12"/>
  <c r="E180" i="12"/>
  <c r="B180" i="12"/>
  <c r="C180" i="12" s="1"/>
  <c r="H179" i="12"/>
  <c r="I179" i="12" s="1"/>
  <c r="G179" i="12"/>
  <c r="E179" i="12"/>
  <c r="C179" i="12"/>
  <c r="B179" i="12"/>
  <c r="H178" i="12"/>
  <c r="G178" i="12"/>
  <c r="E178" i="12"/>
  <c r="B178" i="12"/>
  <c r="C178" i="12" s="1"/>
  <c r="H177" i="12"/>
  <c r="I177" i="12" s="1"/>
  <c r="G177" i="12"/>
  <c r="E177" i="12"/>
  <c r="C177" i="12"/>
  <c r="B177" i="12"/>
  <c r="H176" i="12"/>
  <c r="G176" i="12"/>
  <c r="E176" i="12"/>
  <c r="B176" i="12"/>
  <c r="C176" i="12" s="1"/>
  <c r="H175" i="12"/>
  <c r="I175" i="12" s="1"/>
  <c r="G175" i="12"/>
  <c r="E175" i="12"/>
  <c r="C175" i="12"/>
  <c r="B175" i="12"/>
  <c r="H174" i="12"/>
  <c r="G174" i="12"/>
  <c r="E174" i="12"/>
  <c r="B174" i="12"/>
  <c r="C174" i="12" s="1"/>
  <c r="H173" i="12"/>
  <c r="I173" i="12" s="1"/>
  <c r="G173" i="12"/>
  <c r="E173" i="12"/>
  <c r="C173" i="12"/>
  <c r="B173" i="12"/>
  <c r="H172" i="12"/>
  <c r="G172" i="12"/>
  <c r="E172" i="12"/>
  <c r="B172" i="12"/>
  <c r="H171" i="12"/>
  <c r="G171" i="12"/>
  <c r="E171" i="12"/>
  <c r="C171" i="12"/>
  <c r="B171" i="12"/>
  <c r="H170" i="12"/>
  <c r="I170" i="12" s="1"/>
  <c r="G170" i="12"/>
  <c r="E170" i="12"/>
  <c r="B170" i="12"/>
  <c r="C170" i="12" s="1"/>
  <c r="H169" i="12"/>
  <c r="G169" i="12"/>
  <c r="E169" i="12"/>
  <c r="C169" i="12"/>
  <c r="B169" i="12"/>
  <c r="F168" i="12"/>
  <c r="D168" i="12"/>
  <c r="H168" i="12" s="1"/>
  <c r="H167" i="12"/>
  <c r="I180" i="12" s="1"/>
  <c r="G167" i="12"/>
  <c r="E167" i="12"/>
  <c r="B167" i="12"/>
  <c r="C167" i="12" s="1"/>
  <c r="H166" i="12"/>
  <c r="I166" i="12" s="1"/>
  <c r="G166" i="12"/>
  <c r="E166" i="12"/>
  <c r="B166" i="12"/>
  <c r="C166" i="12" s="1"/>
  <c r="H165" i="12"/>
  <c r="I178" i="12" s="1"/>
  <c r="G165" i="12"/>
  <c r="E165" i="12"/>
  <c r="B165" i="12"/>
  <c r="C165" i="12" s="1"/>
  <c r="H164" i="12"/>
  <c r="I164" i="12" s="1"/>
  <c r="G164" i="12"/>
  <c r="E164" i="12"/>
  <c r="B164" i="12"/>
  <c r="C164" i="12" s="1"/>
  <c r="H163" i="12"/>
  <c r="I176" i="12" s="1"/>
  <c r="G163" i="12"/>
  <c r="E163" i="12"/>
  <c r="B163" i="12"/>
  <c r="C163" i="12" s="1"/>
  <c r="H162" i="12"/>
  <c r="I162" i="12" s="1"/>
  <c r="G162" i="12"/>
  <c r="E162" i="12"/>
  <c r="B162" i="12"/>
  <c r="C162" i="12" s="1"/>
  <c r="H161" i="12"/>
  <c r="I174" i="12" s="1"/>
  <c r="G161" i="12"/>
  <c r="E161" i="12"/>
  <c r="B161" i="12"/>
  <c r="C161" i="12" s="1"/>
  <c r="H160" i="12"/>
  <c r="I160" i="12" s="1"/>
  <c r="G160" i="12"/>
  <c r="E160" i="12"/>
  <c r="B160" i="12"/>
  <c r="C160" i="12" s="1"/>
  <c r="H159" i="12"/>
  <c r="I159" i="12" s="1"/>
  <c r="G159" i="12"/>
  <c r="E159" i="12"/>
  <c r="B159" i="12"/>
  <c r="C159" i="12" s="1"/>
  <c r="H158" i="12"/>
  <c r="I158" i="12" s="1"/>
  <c r="G158" i="12"/>
  <c r="E158" i="12"/>
  <c r="B158" i="12"/>
  <c r="C158" i="12" s="1"/>
  <c r="H157" i="12"/>
  <c r="I157" i="12" s="1"/>
  <c r="G157" i="12"/>
  <c r="E157" i="12"/>
  <c r="B157" i="12"/>
  <c r="C157" i="12" s="1"/>
  <c r="H156" i="12"/>
  <c r="I156" i="12" s="1"/>
  <c r="G156" i="12"/>
  <c r="E156" i="12"/>
  <c r="B156" i="12"/>
  <c r="C156" i="12" s="1"/>
  <c r="F155" i="12"/>
  <c r="B155" i="12" s="1"/>
  <c r="C155" i="12" s="1"/>
  <c r="D155" i="12"/>
  <c r="E155" i="12" s="1"/>
  <c r="H154" i="12"/>
  <c r="I154" i="12" s="1"/>
  <c r="G154" i="12"/>
  <c r="E154" i="12"/>
  <c r="B154" i="12"/>
  <c r="C154" i="12" s="1"/>
  <c r="I153" i="12"/>
  <c r="H153" i="12"/>
  <c r="G153" i="12"/>
  <c r="E153" i="12"/>
  <c r="B153" i="12"/>
  <c r="C153" i="12" s="1"/>
  <c r="H152" i="12"/>
  <c r="I152" i="12" s="1"/>
  <c r="G152" i="12"/>
  <c r="E152" i="12"/>
  <c r="B152" i="12"/>
  <c r="C152" i="12" s="1"/>
  <c r="I151" i="12"/>
  <c r="H151" i="12"/>
  <c r="G151" i="12"/>
  <c r="E151" i="12"/>
  <c r="B151" i="12"/>
  <c r="C151" i="12" s="1"/>
  <c r="H150" i="12"/>
  <c r="I150" i="12" s="1"/>
  <c r="G150" i="12"/>
  <c r="E150" i="12"/>
  <c r="B150" i="12"/>
  <c r="C150" i="12" s="1"/>
  <c r="I149" i="12"/>
  <c r="H149" i="12"/>
  <c r="G149" i="12"/>
  <c r="E149" i="12"/>
  <c r="B149" i="12"/>
  <c r="C149" i="12" s="1"/>
  <c r="H148" i="12"/>
  <c r="I148" i="12" s="1"/>
  <c r="G148" i="12"/>
  <c r="E148" i="12"/>
  <c r="B148" i="12"/>
  <c r="C148" i="12" s="1"/>
  <c r="I147" i="12"/>
  <c r="H147" i="12"/>
  <c r="G147" i="12"/>
  <c r="E147" i="12"/>
  <c r="B147" i="12"/>
  <c r="C147" i="12" s="1"/>
  <c r="H146" i="12"/>
  <c r="I146" i="12" s="1"/>
  <c r="G146" i="12"/>
  <c r="E146" i="12"/>
  <c r="B146" i="12"/>
  <c r="C146" i="12" s="1"/>
  <c r="I145" i="12"/>
  <c r="H145" i="12"/>
  <c r="G145" i="12"/>
  <c r="E145" i="12"/>
  <c r="B145" i="12"/>
  <c r="C145" i="12" s="1"/>
  <c r="H144" i="12"/>
  <c r="I144" i="12" s="1"/>
  <c r="G144" i="12"/>
  <c r="E144" i="12"/>
  <c r="B144" i="12"/>
  <c r="C144" i="12" s="1"/>
  <c r="I143" i="12"/>
  <c r="H143" i="12"/>
  <c r="G143" i="12"/>
  <c r="E143" i="12"/>
  <c r="B143" i="12"/>
  <c r="C143" i="12" s="1"/>
  <c r="F142" i="12"/>
  <c r="G142" i="12" s="1"/>
  <c r="D142" i="12"/>
  <c r="H142" i="12" s="1"/>
  <c r="I142" i="12" s="1"/>
  <c r="B142" i="12"/>
  <c r="H141" i="12"/>
  <c r="I141" i="12" s="1"/>
  <c r="G141" i="12"/>
  <c r="E141" i="12"/>
  <c r="B141" i="12"/>
  <c r="C141" i="12" s="1"/>
  <c r="H140" i="12"/>
  <c r="I140" i="12" s="1"/>
  <c r="G140" i="12"/>
  <c r="E140" i="12"/>
  <c r="C140" i="12"/>
  <c r="B140" i="12"/>
  <c r="H139" i="12"/>
  <c r="I139" i="12" s="1"/>
  <c r="G139" i="12"/>
  <c r="E139" i="12"/>
  <c r="B139" i="12"/>
  <c r="C139" i="12" s="1"/>
  <c r="H138" i="12"/>
  <c r="I138" i="12" s="1"/>
  <c r="G138" i="12"/>
  <c r="E138" i="12"/>
  <c r="C138" i="12"/>
  <c r="B138" i="12"/>
  <c r="H137" i="12"/>
  <c r="I137" i="12" s="1"/>
  <c r="G137" i="12"/>
  <c r="E137" i="12"/>
  <c r="B137" i="12"/>
  <c r="C137" i="12" s="1"/>
  <c r="H136" i="12"/>
  <c r="I136" i="12" s="1"/>
  <c r="G136" i="12"/>
  <c r="E136" i="12"/>
  <c r="C136" i="12"/>
  <c r="B136" i="12"/>
  <c r="H135" i="12"/>
  <c r="I135" i="12" s="1"/>
  <c r="G135" i="12"/>
  <c r="E135" i="12"/>
  <c r="B135" i="12"/>
  <c r="C135" i="12" s="1"/>
  <c r="H134" i="12"/>
  <c r="I134" i="12" s="1"/>
  <c r="G134" i="12"/>
  <c r="E134" i="12"/>
  <c r="C134" i="12"/>
  <c r="B134" i="12"/>
  <c r="H133" i="12"/>
  <c r="G133" i="12"/>
  <c r="E133" i="12"/>
  <c r="B133" i="12"/>
  <c r="H132" i="12"/>
  <c r="G132" i="12"/>
  <c r="E132" i="12"/>
  <c r="B132" i="12"/>
  <c r="C132" i="12" s="1"/>
  <c r="I131" i="12"/>
  <c r="H131" i="12"/>
  <c r="G131" i="12"/>
  <c r="E131" i="12"/>
  <c r="B131" i="12"/>
  <c r="H130" i="12"/>
  <c r="G130" i="12"/>
  <c r="E130" i="12"/>
  <c r="B130" i="12"/>
  <c r="C130" i="12" s="1"/>
  <c r="H129" i="12"/>
  <c r="F129" i="12"/>
  <c r="G129" i="12" s="1"/>
  <c r="D129" i="12"/>
  <c r="E129" i="12" s="1"/>
  <c r="H128" i="12"/>
  <c r="G128" i="12"/>
  <c r="E128" i="12"/>
  <c r="B128" i="12"/>
  <c r="C128" i="12" s="1"/>
  <c r="H127" i="12"/>
  <c r="G127" i="12"/>
  <c r="E127" i="12"/>
  <c r="B127" i="12"/>
  <c r="C127" i="12" s="1"/>
  <c r="H126" i="12"/>
  <c r="I126" i="12" s="1"/>
  <c r="G126" i="12"/>
  <c r="E126" i="12"/>
  <c r="B126" i="12"/>
  <c r="C126" i="12" s="1"/>
  <c r="H125" i="12"/>
  <c r="G125" i="12"/>
  <c r="E125" i="12"/>
  <c r="B125" i="12"/>
  <c r="C125" i="12" s="1"/>
  <c r="H124" i="12"/>
  <c r="G124" i="12"/>
  <c r="E124" i="12"/>
  <c r="B124" i="12"/>
  <c r="C124" i="12" s="1"/>
  <c r="H123" i="12"/>
  <c r="G123" i="12"/>
  <c r="E123" i="12"/>
  <c r="B123" i="12"/>
  <c r="C123" i="12" s="1"/>
  <c r="H122" i="12"/>
  <c r="I122" i="12" s="1"/>
  <c r="G122" i="12"/>
  <c r="E122" i="12"/>
  <c r="B122" i="12"/>
  <c r="C122" i="12" s="1"/>
  <c r="H121" i="12"/>
  <c r="I121" i="12" s="1"/>
  <c r="G121" i="12"/>
  <c r="E121" i="12"/>
  <c r="B121" i="12"/>
  <c r="C121" i="12" s="1"/>
  <c r="H120" i="12"/>
  <c r="I120" i="12" s="1"/>
  <c r="G120" i="12"/>
  <c r="E120" i="12"/>
  <c r="B120" i="12"/>
  <c r="C133" i="12" s="1"/>
  <c r="H119" i="12"/>
  <c r="I132" i="12" s="1"/>
  <c r="G119" i="12"/>
  <c r="E119" i="12"/>
  <c r="B119" i="12"/>
  <c r="C119" i="12" s="1"/>
  <c r="H118" i="12"/>
  <c r="I118" i="12" s="1"/>
  <c r="G118" i="12"/>
  <c r="E118" i="12"/>
  <c r="B118" i="12"/>
  <c r="C131" i="12" s="1"/>
  <c r="H117" i="12"/>
  <c r="I117" i="12" s="1"/>
  <c r="G117" i="12"/>
  <c r="E117" i="12"/>
  <c r="B117" i="12"/>
  <c r="C117" i="12" s="1"/>
  <c r="F116" i="12"/>
  <c r="H116" i="12" s="1"/>
  <c r="D116" i="12"/>
  <c r="E116" i="12" s="1"/>
  <c r="B116" i="12"/>
  <c r="C116" i="12" s="1"/>
  <c r="I115" i="12"/>
  <c r="H115" i="12"/>
  <c r="G115" i="12"/>
  <c r="E115" i="12"/>
  <c r="B115" i="12"/>
  <c r="C115" i="12" s="1"/>
  <c r="H114" i="12"/>
  <c r="I114" i="12" s="1"/>
  <c r="G114" i="12"/>
  <c r="E114" i="12"/>
  <c r="B114" i="12"/>
  <c r="C114" i="12" s="1"/>
  <c r="H113" i="12"/>
  <c r="G113" i="12"/>
  <c r="E113" i="12"/>
  <c r="B113" i="12"/>
  <c r="H112" i="12"/>
  <c r="G112" i="12"/>
  <c r="E112" i="12"/>
  <c r="B112" i="12"/>
  <c r="H111" i="12"/>
  <c r="I124" i="12" s="1"/>
  <c r="G111" i="12"/>
  <c r="E111" i="12"/>
  <c r="B111" i="12"/>
  <c r="C111" i="12" s="1"/>
  <c r="H110" i="12"/>
  <c r="I110" i="12" s="1"/>
  <c r="G110" i="12"/>
  <c r="E110" i="12"/>
  <c r="B110" i="12"/>
  <c r="C110" i="12" s="1"/>
  <c r="H109" i="12"/>
  <c r="I109" i="12" s="1"/>
  <c r="G109" i="12"/>
  <c r="E109" i="12"/>
  <c r="B109" i="12"/>
  <c r="C109" i="12" s="1"/>
  <c r="H108" i="12"/>
  <c r="G108" i="12"/>
  <c r="E108" i="12"/>
  <c r="B108" i="12"/>
  <c r="H107" i="12"/>
  <c r="G107" i="12"/>
  <c r="E107" i="12"/>
  <c r="C107" i="12"/>
  <c r="B107" i="12"/>
  <c r="H106" i="12"/>
  <c r="I106" i="12" s="1"/>
  <c r="G106" i="12"/>
  <c r="E106" i="12"/>
  <c r="B106" i="12"/>
  <c r="H105" i="12"/>
  <c r="G105" i="12"/>
  <c r="E105" i="12"/>
  <c r="C105" i="12"/>
  <c r="B105" i="12"/>
  <c r="H104" i="12"/>
  <c r="I104" i="12" s="1"/>
  <c r="G104" i="12"/>
  <c r="E104" i="12"/>
  <c r="B104" i="12"/>
  <c r="C104" i="12" s="1"/>
  <c r="F103" i="12"/>
  <c r="G103" i="12" s="1"/>
  <c r="E103" i="12"/>
  <c r="D103" i="12"/>
  <c r="B103" i="12" s="1"/>
  <c r="H102" i="12"/>
  <c r="I102" i="12" s="1"/>
  <c r="G102" i="12"/>
  <c r="E102" i="12"/>
  <c r="B102" i="12"/>
  <c r="C102" i="12" s="1"/>
  <c r="H101" i="12"/>
  <c r="G101" i="12"/>
  <c r="E101" i="12"/>
  <c r="C101" i="12"/>
  <c r="B101" i="12"/>
  <c r="H100" i="12"/>
  <c r="G100" i="12"/>
  <c r="E100" i="12"/>
  <c r="B100" i="12"/>
  <c r="C113" i="12" s="1"/>
  <c r="H99" i="12"/>
  <c r="I112" i="12" s="1"/>
  <c r="G99" i="12"/>
  <c r="E99" i="12"/>
  <c r="C99" i="12"/>
  <c r="B99" i="12"/>
  <c r="C112" i="12" s="1"/>
  <c r="H98" i="12"/>
  <c r="G98" i="12"/>
  <c r="E98" i="12"/>
  <c r="B98" i="12"/>
  <c r="H97" i="12"/>
  <c r="G97" i="12"/>
  <c r="E97" i="12"/>
  <c r="B97" i="12"/>
  <c r="C97" i="12" s="1"/>
  <c r="I96" i="12"/>
  <c r="H96" i="12"/>
  <c r="G96" i="12"/>
  <c r="E96" i="12"/>
  <c r="C96" i="12"/>
  <c r="B96" i="12"/>
  <c r="H95" i="12"/>
  <c r="G95" i="12"/>
  <c r="E95" i="12"/>
  <c r="B95" i="12"/>
  <c r="C108" i="12" s="1"/>
  <c r="H94" i="12"/>
  <c r="I107" i="12" s="1"/>
  <c r="G94" i="12"/>
  <c r="E94" i="12"/>
  <c r="B94" i="12"/>
  <c r="C94" i="12" s="1"/>
  <c r="I93" i="12"/>
  <c r="H93" i="12"/>
  <c r="G93" i="12"/>
  <c r="E93" i="12"/>
  <c r="B93" i="12"/>
  <c r="C106" i="12" s="1"/>
  <c r="H92" i="12"/>
  <c r="G92" i="12"/>
  <c r="E92" i="12"/>
  <c r="B92" i="12"/>
  <c r="C92" i="12" s="1"/>
  <c r="H91" i="12"/>
  <c r="G91" i="12"/>
  <c r="E91" i="12"/>
  <c r="B91" i="12"/>
  <c r="F90" i="12"/>
  <c r="B90" i="12" s="1"/>
  <c r="E90" i="12"/>
  <c r="D90" i="12"/>
  <c r="H90" i="12" s="1"/>
  <c r="H89" i="12"/>
  <c r="G89" i="12"/>
  <c r="E89" i="12"/>
  <c r="B89" i="12"/>
  <c r="C89" i="12" s="1"/>
  <c r="H88" i="12"/>
  <c r="I88" i="12" s="1"/>
  <c r="G88" i="12"/>
  <c r="E88" i="12"/>
  <c r="B88" i="12"/>
  <c r="C88" i="12" s="1"/>
  <c r="H87" i="12"/>
  <c r="I87" i="12" s="1"/>
  <c r="G87" i="12"/>
  <c r="E87" i="12"/>
  <c r="B87" i="12"/>
  <c r="C87" i="12" s="1"/>
  <c r="H86" i="12"/>
  <c r="I86" i="12" s="1"/>
  <c r="G86" i="12"/>
  <c r="E86" i="12"/>
  <c r="B86" i="12"/>
  <c r="C86" i="12" s="1"/>
  <c r="H85" i="12"/>
  <c r="I85" i="12" s="1"/>
  <c r="G85" i="12"/>
  <c r="E85" i="12"/>
  <c r="B85" i="12"/>
  <c r="C98" i="12" s="1"/>
  <c r="H84" i="12"/>
  <c r="I97" i="12" s="1"/>
  <c r="G84" i="12"/>
  <c r="E84" i="12"/>
  <c r="C84" i="12"/>
  <c r="B84" i="12"/>
  <c r="H83" i="12"/>
  <c r="I83" i="12" s="1"/>
  <c r="G83" i="12"/>
  <c r="E83" i="12"/>
  <c r="B83" i="12"/>
  <c r="H82" i="12"/>
  <c r="G82" i="12"/>
  <c r="E82" i="12"/>
  <c r="C82" i="12"/>
  <c r="B82" i="12"/>
  <c r="H81" i="12"/>
  <c r="I81" i="12" s="1"/>
  <c r="G81" i="12"/>
  <c r="E81" i="12"/>
  <c r="B81" i="12"/>
  <c r="H80" i="12"/>
  <c r="G80" i="12"/>
  <c r="E80" i="12"/>
  <c r="C80" i="12"/>
  <c r="B80" i="12"/>
  <c r="C93" i="12" s="1"/>
  <c r="H79" i="12"/>
  <c r="I79" i="12" s="1"/>
  <c r="G79" i="12"/>
  <c r="E79" i="12"/>
  <c r="B79" i="12"/>
  <c r="H78" i="12"/>
  <c r="G78" i="12"/>
  <c r="E78" i="12"/>
  <c r="C78" i="12"/>
  <c r="B78" i="12"/>
  <c r="C91" i="12" s="1"/>
  <c r="F77" i="12"/>
  <c r="G77" i="12" s="1"/>
  <c r="D77" i="12"/>
  <c r="H77" i="12" s="1"/>
  <c r="H76" i="12"/>
  <c r="G76" i="12"/>
  <c r="E76" i="12"/>
  <c r="C76" i="12"/>
  <c r="B76" i="12"/>
  <c r="H75" i="12"/>
  <c r="G75" i="12"/>
  <c r="E75" i="12"/>
  <c r="B75" i="12"/>
  <c r="C75" i="12" s="1"/>
  <c r="H74" i="12"/>
  <c r="I74" i="12" s="1"/>
  <c r="G74" i="12"/>
  <c r="E74" i="12"/>
  <c r="C74" i="12"/>
  <c r="B74" i="12"/>
  <c r="H73" i="12"/>
  <c r="I73" i="12" s="1"/>
  <c r="G73" i="12"/>
  <c r="E73" i="12"/>
  <c r="B73" i="12"/>
  <c r="C73" i="12" s="1"/>
  <c r="H72" i="12"/>
  <c r="I72" i="12" s="1"/>
  <c r="G72" i="12"/>
  <c r="E72" i="12"/>
  <c r="C72" i="12"/>
  <c r="B72" i="12"/>
  <c r="H71" i="12"/>
  <c r="I71" i="12" s="1"/>
  <c r="G71" i="12"/>
  <c r="E71" i="12"/>
  <c r="B71" i="12"/>
  <c r="C71" i="12" s="1"/>
  <c r="H70" i="12"/>
  <c r="I70" i="12" s="1"/>
  <c r="G70" i="12"/>
  <c r="E70" i="12"/>
  <c r="C70" i="12"/>
  <c r="B70" i="12"/>
  <c r="C83" i="12" s="1"/>
  <c r="H69" i="12"/>
  <c r="I69" i="12" s="1"/>
  <c r="G69" i="12"/>
  <c r="E69" i="12"/>
  <c r="B69" i="12"/>
  <c r="C69" i="12" s="1"/>
  <c r="H68" i="12"/>
  <c r="I68" i="12" s="1"/>
  <c r="G68" i="12"/>
  <c r="E68" i="12"/>
  <c r="C68" i="12"/>
  <c r="B68" i="12"/>
  <c r="C81" i="12" s="1"/>
  <c r="H67" i="12"/>
  <c r="I67" i="12" s="1"/>
  <c r="G67" i="12"/>
  <c r="E67" i="12"/>
  <c r="B67" i="12"/>
  <c r="C67" i="12" s="1"/>
  <c r="H66" i="12"/>
  <c r="I66" i="12" s="1"/>
  <c r="G66" i="12"/>
  <c r="E66" i="12"/>
  <c r="C66" i="12"/>
  <c r="B66" i="12"/>
  <c r="C79" i="12" s="1"/>
  <c r="H65" i="12"/>
  <c r="G65" i="12"/>
  <c r="E65" i="12"/>
  <c r="C65" i="12"/>
  <c r="B65" i="12"/>
  <c r="F64" i="12"/>
  <c r="G64" i="12" s="1"/>
  <c r="D64" i="12"/>
  <c r="B64" i="12" s="1"/>
  <c r="H63" i="12"/>
  <c r="G63" i="12"/>
  <c r="E63" i="12"/>
  <c r="B63" i="12"/>
  <c r="C63" i="12" s="1"/>
  <c r="H62" i="12"/>
  <c r="I62" i="12" s="1"/>
  <c r="G62" i="12"/>
  <c r="E62" i="12"/>
  <c r="C62" i="12"/>
  <c r="B62" i="12"/>
  <c r="H61" i="12"/>
  <c r="I61" i="12" s="1"/>
  <c r="G61" i="12"/>
  <c r="E61" i="12"/>
  <c r="B61" i="12"/>
  <c r="C61" i="12" s="1"/>
  <c r="H60" i="12"/>
  <c r="G60" i="12"/>
  <c r="E60" i="12"/>
  <c r="B60" i="12"/>
  <c r="C60" i="12" s="1"/>
  <c r="H59" i="12"/>
  <c r="G59" i="12"/>
  <c r="E59" i="12"/>
  <c r="B59" i="12"/>
  <c r="C59" i="12" s="1"/>
  <c r="H58" i="12"/>
  <c r="I58" i="12" s="1"/>
  <c r="G58" i="12"/>
  <c r="E58" i="12"/>
  <c r="B58" i="12"/>
  <c r="C58" i="12" s="1"/>
  <c r="H57" i="12"/>
  <c r="G57" i="12"/>
  <c r="E57" i="12"/>
  <c r="B57" i="12"/>
  <c r="C57" i="12" s="1"/>
  <c r="H56" i="12"/>
  <c r="G56" i="12"/>
  <c r="E56" i="12"/>
  <c r="B56" i="12"/>
  <c r="C56" i="12" s="1"/>
  <c r="H55" i="12"/>
  <c r="G55" i="12"/>
  <c r="E55" i="12"/>
  <c r="B55" i="12"/>
  <c r="C55" i="12" s="1"/>
  <c r="H54" i="12"/>
  <c r="I54" i="12" s="1"/>
  <c r="G54" i="12"/>
  <c r="E54" i="12"/>
  <c r="B54" i="12"/>
  <c r="C54" i="12" s="1"/>
  <c r="H53" i="12"/>
  <c r="I53" i="12" s="1"/>
  <c r="G53" i="12"/>
  <c r="E53" i="12"/>
  <c r="B53" i="12"/>
  <c r="C53" i="12" s="1"/>
  <c r="H52" i="12"/>
  <c r="G52" i="12"/>
  <c r="E52" i="12"/>
  <c r="B52" i="12"/>
  <c r="F51" i="12"/>
  <c r="G51" i="12" s="1"/>
  <c r="E51" i="12"/>
  <c r="D51" i="12"/>
  <c r="B51" i="12" s="1"/>
  <c r="C51" i="12" s="1"/>
  <c r="H50" i="12"/>
  <c r="I50" i="12" s="1"/>
  <c r="G50" i="12"/>
  <c r="E50" i="12"/>
  <c r="B50" i="12"/>
  <c r="C50" i="12" s="1"/>
  <c r="H49" i="12"/>
  <c r="G49" i="12"/>
  <c r="E49" i="12"/>
  <c r="C49" i="12"/>
  <c r="B49" i="12"/>
  <c r="H48" i="12"/>
  <c r="I48" i="12" s="1"/>
  <c r="G48" i="12"/>
  <c r="E48" i="12"/>
  <c r="B48" i="12"/>
  <c r="H47" i="12"/>
  <c r="I47" i="12" s="1"/>
  <c r="G47" i="12"/>
  <c r="E47" i="12"/>
  <c r="C47" i="12"/>
  <c r="B47" i="12"/>
  <c r="H46" i="12"/>
  <c r="G46" i="12"/>
  <c r="E46" i="12"/>
  <c r="B46" i="12"/>
  <c r="C46" i="12" s="1"/>
  <c r="H45" i="12"/>
  <c r="G45" i="12"/>
  <c r="E45" i="12"/>
  <c r="B45" i="12"/>
  <c r="C45" i="12" s="1"/>
  <c r="I44" i="12"/>
  <c r="H44" i="12"/>
  <c r="G44" i="12"/>
  <c r="E44" i="12"/>
  <c r="B44" i="12"/>
  <c r="H43" i="12"/>
  <c r="I56" i="12" s="1"/>
  <c r="G43" i="12"/>
  <c r="E43" i="12"/>
  <c r="B43" i="12"/>
  <c r="C43" i="12" s="1"/>
  <c r="I42" i="12"/>
  <c r="H42" i="12"/>
  <c r="G42" i="12"/>
  <c r="E42" i="12"/>
  <c r="B42" i="12"/>
  <c r="C42" i="12" s="1"/>
  <c r="H41" i="12"/>
  <c r="I41" i="12" s="1"/>
  <c r="G41" i="12"/>
  <c r="E41" i="12"/>
  <c r="B41" i="12"/>
  <c r="C41" i="12" s="1"/>
  <c r="H40" i="12"/>
  <c r="G40" i="12"/>
  <c r="E40" i="12"/>
  <c r="B40" i="12"/>
  <c r="C40" i="12" s="1"/>
  <c r="H39" i="12"/>
  <c r="G39" i="12"/>
  <c r="E39" i="12"/>
  <c r="B39" i="12"/>
  <c r="C52" i="12" s="1"/>
  <c r="H38" i="12"/>
  <c r="I38" i="12" s="1"/>
  <c r="G38" i="12"/>
  <c r="F38" i="12"/>
  <c r="D38" i="12"/>
  <c r="B38" i="12"/>
  <c r="H37" i="12"/>
  <c r="G37" i="12"/>
  <c r="E37" i="12"/>
  <c r="B37" i="12"/>
  <c r="C37" i="12" s="1"/>
  <c r="H36" i="12"/>
  <c r="G36" i="12"/>
  <c r="E36" i="12"/>
  <c r="B36" i="12"/>
  <c r="H35" i="12"/>
  <c r="G35" i="12"/>
  <c r="E35" i="12"/>
  <c r="B35" i="12"/>
  <c r="C48" i="12" s="1"/>
  <c r="H34" i="12"/>
  <c r="G34" i="12"/>
  <c r="E34" i="12"/>
  <c r="C34" i="12"/>
  <c r="B34" i="12"/>
  <c r="H33" i="12"/>
  <c r="G33" i="12"/>
  <c r="E33" i="12"/>
  <c r="B33" i="12"/>
  <c r="H32" i="12"/>
  <c r="G32" i="12"/>
  <c r="E32" i="12"/>
  <c r="C32" i="12"/>
  <c r="B32" i="12"/>
  <c r="H31" i="12"/>
  <c r="G31" i="12"/>
  <c r="E31" i="12"/>
  <c r="B31" i="12"/>
  <c r="C44" i="12" s="1"/>
  <c r="H30" i="12"/>
  <c r="G30" i="12"/>
  <c r="E30" i="12"/>
  <c r="B30" i="12"/>
  <c r="H29" i="12"/>
  <c r="G29" i="12"/>
  <c r="E29" i="12"/>
  <c r="B29" i="12"/>
  <c r="H28" i="12"/>
  <c r="G28" i="12"/>
  <c r="E28" i="12"/>
  <c r="C28" i="12"/>
  <c r="B28" i="12"/>
  <c r="H27" i="12"/>
  <c r="G27" i="12"/>
  <c r="E27" i="12"/>
  <c r="B27" i="12"/>
  <c r="C27" i="12" s="1"/>
  <c r="H26" i="12"/>
  <c r="I39" i="12" s="1"/>
  <c r="G26" i="12"/>
  <c r="E26" i="12"/>
  <c r="B26" i="12"/>
  <c r="C39" i="12" s="1"/>
  <c r="G25" i="12"/>
  <c r="F25" i="12"/>
  <c r="E25" i="12"/>
  <c r="D25" i="12"/>
  <c r="H25" i="12" s="1"/>
  <c r="I25" i="12" s="1"/>
  <c r="H24" i="12"/>
  <c r="B24" i="12"/>
  <c r="H23" i="12"/>
  <c r="B23" i="12"/>
  <c r="C36" i="12" s="1"/>
  <c r="H22" i="12"/>
  <c r="B22" i="12"/>
  <c r="H21" i="12"/>
  <c r="B21" i="12"/>
  <c r="H20" i="12"/>
  <c r="I33" i="12" s="1"/>
  <c r="B20" i="12"/>
  <c r="C33" i="12" s="1"/>
  <c r="H19" i="12"/>
  <c r="I32" i="12" s="1"/>
  <c r="B19" i="12"/>
  <c r="H18" i="12"/>
  <c r="I31" i="12" s="1"/>
  <c r="B18" i="12"/>
  <c r="C31" i="12" s="1"/>
  <c r="H17" i="12"/>
  <c r="I30" i="12" s="1"/>
  <c r="B17" i="12"/>
  <c r="C30" i="12" s="1"/>
  <c r="H16" i="12"/>
  <c r="I29" i="12" s="1"/>
  <c r="B16" i="12"/>
  <c r="C29" i="12" s="1"/>
  <c r="H15" i="12"/>
  <c r="I28" i="12" s="1"/>
  <c r="B15" i="12"/>
  <c r="H14" i="12"/>
  <c r="B14" i="12"/>
  <c r="H13" i="12"/>
  <c r="B13" i="12"/>
  <c r="H12" i="12"/>
  <c r="G12" i="12"/>
  <c r="E12" i="12"/>
  <c r="C12" i="12"/>
  <c r="B12" i="12"/>
  <c r="I11" i="12"/>
  <c r="H11" i="12"/>
  <c r="I12" i="12" s="1"/>
  <c r="G11" i="12"/>
  <c r="E11" i="12"/>
  <c r="C11" i="12"/>
  <c r="B11" i="12"/>
  <c r="H10" i="12"/>
  <c r="G10" i="12"/>
  <c r="E10" i="12"/>
  <c r="C10" i="12"/>
  <c r="B10" i="12"/>
  <c r="I9" i="12"/>
  <c r="H9" i="12"/>
  <c r="I10" i="12" s="1"/>
  <c r="G9" i="12"/>
  <c r="E9" i="12"/>
  <c r="C9" i="12"/>
  <c r="B9" i="12"/>
  <c r="H8" i="12"/>
  <c r="G8" i="12"/>
  <c r="E8" i="12"/>
  <c r="C8" i="12"/>
  <c r="B8" i="12"/>
  <c r="I7" i="12"/>
  <c r="H7" i="12"/>
  <c r="I8" i="12" s="1"/>
  <c r="G7" i="12"/>
  <c r="E7" i="12"/>
  <c r="C7" i="12"/>
  <c r="B7" i="12"/>
  <c r="H6" i="12"/>
  <c r="G6" i="12"/>
  <c r="E6" i="12"/>
  <c r="C6" i="12"/>
  <c r="B6" i="12"/>
  <c r="H5" i="12"/>
  <c r="I6" i="12" s="1"/>
  <c r="B5" i="12"/>
  <c r="G155" i="12" l="1"/>
  <c r="G168" i="12"/>
  <c r="I171" i="12"/>
  <c r="C172" i="12"/>
  <c r="I172" i="12"/>
  <c r="B181" i="12"/>
  <c r="H181" i="12"/>
  <c r="C181" i="12"/>
  <c r="C103" i="12"/>
  <c r="C64" i="12"/>
  <c r="I181" i="12"/>
  <c r="I90" i="12"/>
  <c r="I116" i="12"/>
  <c r="I129" i="12"/>
  <c r="C26" i="12"/>
  <c r="E64" i="12"/>
  <c r="G90" i="12"/>
  <c r="H155" i="12"/>
  <c r="I155" i="12" s="1"/>
  <c r="C95" i="12"/>
  <c r="I119" i="12"/>
  <c r="E142" i="12"/>
  <c r="I161" i="12"/>
  <c r="I163" i="12"/>
  <c r="I165" i="12"/>
  <c r="I167" i="12"/>
  <c r="E181" i="12"/>
  <c r="H51" i="12"/>
  <c r="B77" i="12"/>
  <c r="C77" i="12" s="1"/>
  <c r="I80" i="12"/>
  <c r="I82" i="12"/>
  <c r="H103" i="12"/>
  <c r="I103" i="12" s="1"/>
  <c r="B168" i="12"/>
  <c r="C168" i="12" s="1"/>
  <c r="B25" i="12"/>
  <c r="C35" i="12"/>
  <c r="H64" i="12"/>
  <c r="C85" i="12"/>
  <c r="I99" i="12"/>
  <c r="C118" i="12"/>
  <c r="C120" i="12"/>
  <c r="I169" i="12"/>
  <c r="B129" i="12"/>
  <c r="E77" i="12"/>
  <c r="C100" i="12"/>
  <c r="G116" i="12"/>
  <c r="E168" i="12"/>
  <c r="E38" i="12"/>
  <c r="C142" i="12" l="1"/>
  <c r="C129" i="12"/>
  <c r="I168" i="12"/>
  <c r="I64" i="12"/>
  <c r="C38" i="12"/>
  <c r="C25" i="12"/>
  <c r="C90" i="12"/>
  <c r="I77" i="12"/>
  <c r="H193" i="11" l="1"/>
  <c r="I193" i="11" s="1"/>
  <c r="G193" i="11"/>
  <c r="E193" i="11"/>
  <c r="B193" i="11"/>
  <c r="C193" i="11" s="1"/>
  <c r="H192" i="11"/>
  <c r="I192" i="11" s="1"/>
  <c r="G192" i="11"/>
  <c r="E192" i="11"/>
  <c r="B192" i="11"/>
  <c r="C192" i="11" s="1"/>
  <c r="H191" i="11"/>
  <c r="I191" i="11" s="1"/>
  <c r="G191" i="11"/>
  <c r="E191" i="11"/>
  <c r="B191" i="11"/>
  <c r="C191" i="11" s="1"/>
  <c r="H190" i="11"/>
  <c r="I190" i="11" s="1"/>
  <c r="G190" i="11"/>
  <c r="E190" i="11"/>
  <c r="B190" i="11"/>
  <c r="C190" i="11" s="1"/>
  <c r="H189" i="11"/>
  <c r="I189" i="11" s="1"/>
  <c r="G189" i="11"/>
  <c r="E189" i="11"/>
  <c r="B189" i="11"/>
  <c r="C189" i="11" s="1"/>
  <c r="H188" i="11"/>
  <c r="I188" i="11" s="1"/>
  <c r="G188" i="11"/>
  <c r="E188" i="11"/>
  <c r="B188" i="11"/>
  <c r="C188" i="11" s="1"/>
  <c r="H187" i="11"/>
  <c r="I187" i="11" s="1"/>
  <c r="G187" i="11"/>
  <c r="E187" i="11"/>
  <c r="B187" i="11"/>
  <c r="C187" i="11" s="1"/>
  <c r="H186" i="11"/>
  <c r="I186" i="11" s="1"/>
  <c r="G186" i="11"/>
  <c r="E186" i="11"/>
  <c r="B186" i="11"/>
  <c r="C186" i="11" s="1"/>
  <c r="H185" i="11"/>
  <c r="I185" i="11" s="1"/>
  <c r="G185" i="11"/>
  <c r="E185" i="11"/>
  <c r="B185" i="11"/>
  <c r="C185" i="11" s="1"/>
  <c r="H184" i="11"/>
  <c r="I184" i="11" s="1"/>
  <c r="G184" i="11"/>
  <c r="E184" i="11"/>
  <c r="B184" i="11"/>
  <c r="C184" i="11" s="1"/>
  <c r="H183" i="11"/>
  <c r="G183" i="11"/>
  <c r="E183" i="11"/>
  <c r="B183" i="11"/>
  <c r="C183" i="11" s="1"/>
  <c r="H182" i="11"/>
  <c r="I182" i="11" s="1"/>
  <c r="G182" i="11"/>
  <c r="E182" i="11"/>
  <c r="B182" i="11"/>
  <c r="F181" i="11"/>
  <c r="G181" i="11" s="1"/>
  <c r="D181" i="11"/>
  <c r="H180" i="11"/>
  <c r="G180" i="11"/>
  <c r="E180" i="11"/>
  <c r="B180" i="11"/>
  <c r="C180" i="11" s="1"/>
  <c r="H179" i="11"/>
  <c r="I179" i="11" s="1"/>
  <c r="G179" i="11"/>
  <c r="E179" i="11"/>
  <c r="B179" i="11"/>
  <c r="C179" i="11" s="1"/>
  <c r="H178" i="11"/>
  <c r="I178" i="11" s="1"/>
  <c r="G178" i="11"/>
  <c r="E178" i="11"/>
  <c r="B178" i="11"/>
  <c r="C178" i="11" s="1"/>
  <c r="H177" i="11"/>
  <c r="I177" i="11" s="1"/>
  <c r="G177" i="11"/>
  <c r="E177" i="11"/>
  <c r="B177" i="11"/>
  <c r="C177" i="11" s="1"/>
  <c r="H176" i="11"/>
  <c r="G176" i="11"/>
  <c r="E176" i="11"/>
  <c r="B176" i="11"/>
  <c r="H175" i="11"/>
  <c r="I175" i="11" s="1"/>
  <c r="G175" i="11"/>
  <c r="E175" i="11"/>
  <c r="B175" i="11"/>
  <c r="C175" i="11" s="1"/>
  <c r="H174" i="11"/>
  <c r="I174" i="11" s="1"/>
  <c r="G174" i="11"/>
  <c r="E174" i="11"/>
  <c r="B174" i="11"/>
  <c r="H173" i="11"/>
  <c r="I173" i="11" s="1"/>
  <c r="G173" i="11"/>
  <c r="E173" i="11"/>
  <c r="B173" i="11"/>
  <c r="C173" i="11" s="1"/>
  <c r="H172" i="11"/>
  <c r="I172" i="11" s="1"/>
  <c r="G172" i="11"/>
  <c r="E172" i="11"/>
  <c r="B172" i="11"/>
  <c r="H171" i="11"/>
  <c r="G171" i="11"/>
  <c r="E171" i="11"/>
  <c r="B171" i="11"/>
  <c r="H170" i="11"/>
  <c r="I170" i="11" s="1"/>
  <c r="G170" i="11"/>
  <c r="E170" i="11"/>
  <c r="B170" i="11"/>
  <c r="H169" i="11"/>
  <c r="G169" i="11"/>
  <c r="E169" i="11"/>
  <c r="C169" i="11"/>
  <c r="B169" i="11"/>
  <c r="F168" i="11"/>
  <c r="D168" i="11"/>
  <c r="B168" i="11" s="1"/>
  <c r="H167" i="11"/>
  <c r="I167" i="11" s="1"/>
  <c r="G167" i="11"/>
  <c r="E167" i="11"/>
  <c r="B167" i="11"/>
  <c r="C167" i="11" s="1"/>
  <c r="H166" i="11"/>
  <c r="I166" i="11" s="1"/>
  <c r="G166" i="11"/>
  <c r="E166" i="11"/>
  <c r="B166" i="11"/>
  <c r="C166" i="11" s="1"/>
  <c r="H165" i="11"/>
  <c r="I165" i="11" s="1"/>
  <c r="G165" i="11"/>
  <c r="E165" i="11"/>
  <c r="B165" i="11"/>
  <c r="C165" i="11" s="1"/>
  <c r="H164" i="11"/>
  <c r="G164" i="11"/>
  <c r="E164" i="11"/>
  <c r="B164" i="11"/>
  <c r="H163" i="11"/>
  <c r="G163" i="11"/>
  <c r="E163" i="11"/>
  <c r="C163" i="11"/>
  <c r="B163" i="11"/>
  <c r="C176" i="11" s="1"/>
  <c r="H162" i="11"/>
  <c r="I162" i="11" s="1"/>
  <c r="G162" i="11"/>
  <c r="E162" i="11"/>
  <c r="B162" i="11"/>
  <c r="H161" i="11"/>
  <c r="I161" i="11" s="1"/>
  <c r="G161" i="11"/>
  <c r="E161" i="11"/>
  <c r="C161" i="11"/>
  <c r="B161" i="11"/>
  <c r="C174" i="11" s="1"/>
  <c r="H160" i="11"/>
  <c r="I160" i="11" s="1"/>
  <c r="G160" i="11"/>
  <c r="E160" i="11"/>
  <c r="B160" i="11"/>
  <c r="H159" i="11"/>
  <c r="I159" i="11" s="1"/>
  <c r="G159" i="11"/>
  <c r="E159" i="11"/>
  <c r="B159" i="11"/>
  <c r="C172" i="11" s="1"/>
  <c r="H158" i="11"/>
  <c r="I158" i="11" s="1"/>
  <c r="G158" i="11"/>
  <c r="E158" i="11"/>
  <c r="B158" i="11"/>
  <c r="C171" i="11" s="1"/>
  <c r="H157" i="11"/>
  <c r="I157" i="11" s="1"/>
  <c r="G157" i="11"/>
  <c r="E157" i="11"/>
  <c r="B157" i="11"/>
  <c r="C170" i="11" s="1"/>
  <c r="H156" i="11"/>
  <c r="I156" i="11" s="1"/>
  <c r="G156" i="11"/>
  <c r="E156" i="11"/>
  <c r="B156" i="11"/>
  <c r="F155" i="11"/>
  <c r="G155" i="11" s="1"/>
  <c r="D155" i="11"/>
  <c r="E168" i="11" s="1"/>
  <c r="B155" i="11"/>
  <c r="C155" i="11" s="1"/>
  <c r="H154" i="11"/>
  <c r="I154" i="11" s="1"/>
  <c r="G154" i="11"/>
  <c r="E154" i="11"/>
  <c r="B154" i="11"/>
  <c r="H153" i="11"/>
  <c r="G153" i="11"/>
  <c r="E153" i="11"/>
  <c r="B153" i="11"/>
  <c r="C153" i="11" s="1"/>
  <c r="H152" i="11"/>
  <c r="I152" i="11" s="1"/>
  <c r="G152" i="11"/>
  <c r="E152" i="11"/>
  <c r="B152" i="11"/>
  <c r="H151" i="11"/>
  <c r="G151" i="11"/>
  <c r="E151" i="11"/>
  <c r="B151" i="11"/>
  <c r="C164" i="11" s="1"/>
  <c r="H150" i="11"/>
  <c r="I150" i="11" s="1"/>
  <c r="G150" i="11"/>
  <c r="E150" i="11"/>
  <c r="B150" i="11"/>
  <c r="C150" i="11" s="1"/>
  <c r="H149" i="11"/>
  <c r="G149" i="11"/>
  <c r="E149" i="11"/>
  <c r="C149" i="11"/>
  <c r="B149" i="11"/>
  <c r="C162" i="11" s="1"/>
  <c r="H148" i="11"/>
  <c r="G148" i="11"/>
  <c r="E148" i="11"/>
  <c r="C148" i="11"/>
  <c r="B148" i="11"/>
  <c r="H147" i="11"/>
  <c r="G147" i="11"/>
  <c r="E147" i="11"/>
  <c r="B147" i="11"/>
  <c r="C160" i="11" s="1"/>
  <c r="H146" i="11"/>
  <c r="G146" i="11"/>
  <c r="E146" i="11"/>
  <c r="B146" i="11"/>
  <c r="C146" i="11" s="1"/>
  <c r="H145" i="11"/>
  <c r="G145" i="11"/>
  <c r="E145" i="11"/>
  <c r="B145" i="11"/>
  <c r="I144" i="11"/>
  <c r="H144" i="11"/>
  <c r="G144" i="11"/>
  <c r="E144" i="11"/>
  <c r="B144" i="11"/>
  <c r="C157" i="11" s="1"/>
  <c r="H143" i="11"/>
  <c r="G143" i="11"/>
  <c r="E143" i="11"/>
  <c r="B143" i="11"/>
  <c r="C156" i="11" s="1"/>
  <c r="F142" i="11"/>
  <c r="G142" i="11" s="1"/>
  <c r="D142" i="11"/>
  <c r="B142" i="11" s="1"/>
  <c r="H141" i="11"/>
  <c r="G141" i="11"/>
  <c r="E141" i="11"/>
  <c r="B141" i="11"/>
  <c r="C154" i="11" s="1"/>
  <c r="H140" i="11"/>
  <c r="G140" i="11"/>
  <c r="E140" i="11"/>
  <c r="B140" i="11"/>
  <c r="C140" i="11" s="1"/>
  <c r="H139" i="11"/>
  <c r="G139" i="11"/>
  <c r="E139" i="11"/>
  <c r="B139" i="11"/>
  <c r="C152" i="11" s="1"/>
  <c r="H138" i="11"/>
  <c r="I138" i="11" s="1"/>
  <c r="G138" i="11"/>
  <c r="E138" i="11"/>
  <c r="B138" i="11"/>
  <c r="C151" i="11" s="1"/>
  <c r="H137" i="11"/>
  <c r="G137" i="11"/>
  <c r="E137" i="11"/>
  <c r="B137" i="11"/>
  <c r="H136" i="11"/>
  <c r="I149" i="11" s="1"/>
  <c r="G136" i="11"/>
  <c r="E136" i="11"/>
  <c r="B136" i="11"/>
  <c r="H135" i="11"/>
  <c r="I135" i="11" s="1"/>
  <c r="G135" i="11"/>
  <c r="E135" i="11"/>
  <c r="B135" i="11"/>
  <c r="H134" i="11"/>
  <c r="G134" i="11"/>
  <c r="E134" i="11"/>
  <c r="B134" i="11"/>
  <c r="H133" i="11"/>
  <c r="I146" i="11" s="1"/>
  <c r="G133" i="11"/>
  <c r="E133" i="11"/>
  <c r="C133" i="11"/>
  <c r="B133" i="11"/>
  <c r="H132" i="11"/>
  <c r="I145" i="11" s="1"/>
  <c r="G132" i="11"/>
  <c r="E132" i="11"/>
  <c r="B132" i="11"/>
  <c r="C132" i="11" s="1"/>
  <c r="H131" i="11"/>
  <c r="G131" i="11"/>
  <c r="E131" i="11"/>
  <c r="B131" i="11"/>
  <c r="C131" i="11" s="1"/>
  <c r="H130" i="11"/>
  <c r="I143" i="11" s="1"/>
  <c r="G130" i="11"/>
  <c r="E130" i="11"/>
  <c r="B130" i="11"/>
  <c r="C130" i="11" s="1"/>
  <c r="F129" i="11"/>
  <c r="G129" i="11" s="1"/>
  <c r="D129" i="11"/>
  <c r="B129" i="11" s="1"/>
  <c r="H128" i="11"/>
  <c r="I128" i="11" s="1"/>
  <c r="G128" i="11"/>
  <c r="E128" i="11"/>
  <c r="B128" i="11"/>
  <c r="C128" i="11" s="1"/>
  <c r="H127" i="11"/>
  <c r="G127" i="11"/>
  <c r="E127" i="11"/>
  <c r="B127" i="11"/>
  <c r="C127" i="11" s="1"/>
  <c r="H126" i="11"/>
  <c r="G126" i="11"/>
  <c r="E126" i="11"/>
  <c r="B126" i="11"/>
  <c r="H125" i="11"/>
  <c r="G125" i="11"/>
  <c r="E125" i="11"/>
  <c r="B125" i="11"/>
  <c r="C125" i="11" s="1"/>
  <c r="H124" i="11"/>
  <c r="G124" i="11"/>
  <c r="E124" i="11"/>
  <c r="B124" i="11"/>
  <c r="C137" i="11" s="1"/>
  <c r="H123" i="11"/>
  <c r="G123" i="11"/>
  <c r="E123" i="11"/>
  <c r="B123" i="11"/>
  <c r="C123" i="11" s="1"/>
  <c r="I122" i="11"/>
  <c r="H122" i="11"/>
  <c r="G122" i="11"/>
  <c r="E122" i="11"/>
  <c r="B122" i="11"/>
  <c r="C135" i="11" s="1"/>
  <c r="H121" i="11"/>
  <c r="I134" i="11" s="1"/>
  <c r="G121" i="11"/>
  <c r="E121" i="11"/>
  <c r="B121" i="11"/>
  <c r="C134" i="11" s="1"/>
  <c r="H120" i="11"/>
  <c r="G120" i="11"/>
  <c r="E120" i="11"/>
  <c r="B120" i="11"/>
  <c r="C120" i="11" s="1"/>
  <c r="H119" i="11"/>
  <c r="I132" i="11" s="1"/>
  <c r="G119" i="11"/>
  <c r="E119" i="11"/>
  <c r="B119" i="11"/>
  <c r="C119" i="11" s="1"/>
  <c r="H118" i="11"/>
  <c r="I118" i="11" s="1"/>
  <c r="G118" i="11"/>
  <c r="E118" i="11"/>
  <c r="B118" i="11"/>
  <c r="C118" i="11" s="1"/>
  <c r="H117" i="11"/>
  <c r="I130" i="11" s="1"/>
  <c r="G117" i="11"/>
  <c r="E117" i="11"/>
  <c r="B117" i="11"/>
  <c r="C117" i="11" s="1"/>
  <c r="H116" i="11"/>
  <c r="G116" i="11"/>
  <c r="F116" i="11"/>
  <c r="D116" i="11"/>
  <c r="E116" i="11" s="1"/>
  <c r="H115" i="11"/>
  <c r="I115" i="11" s="1"/>
  <c r="G115" i="11"/>
  <c r="E115" i="11"/>
  <c r="B115" i="11"/>
  <c r="C115" i="11" s="1"/>
  <c r="H114" i="11"/>
  <c r="G114" i="11"/>
  <c r="E114" i="11"/>
  <c r="B114" i="11"/>
  <c r="C114" i="11" s="1"/>
  <c r="H113" i="11"/>
  <c r="I126" i="11" s="1"/>
  <c r="G113" i="11"/>
  <c r="E113" i="11"/>
  <c r="B113" i="11"/>
  <c r="C126" i="11" s="1"/>
  <c r="H112" i="11"/>
  <c r="I125" i="11" s="1"/>
  <c r="G112" i="11"/>
  <c r="E112" i="11"/>
  <c r="B112" i="11"/>
  <c r="C112" i="11" s="1"/>
  <c r="H111" i="11"/>
  <c r="I124" i="11" s="1"/>
  <c r="G111" i="11"/>
  <c r="E111" i="11"/>
  <c r="B111" i="11"/>
  <c r="C124" i="11" s="1"/>
  <c r="H110" i="11"/>
  <c r="I110" i="11" s="1"/>
  <c r="G110" i="11"/>
  <c r="E110" i="11"/>
  <c r="B110" i="11"/>
  <c r="H109" i="11"/>
  <c r="I109" i="11" s="1"/>
  <c r="G109" i="11"/>
  <c r="E109" i="11"/>
  <c r="B109" i="11"/>
  <c r="C122" i="11" s="1"/>
  <c r="H108" i="11"/>
  <c r="G108" i="11"/>
  <c r="E108" i="11"/>
  <c r="C108" i="11"/>
  <c r="B108" i="11"/>
  <c r="H107" i="11"/>
  <c r="I107" i="11" s="1"/>
  <c r="G107" i="11"/>
  <c r="E107" i="11"/>
  <c r="B107" i="11"/>
  <c r="C107" i="11" s="1"/>
  <c r="H106" i="11"/>
  <c r="I106" i="11" s="1"/>
  <c r="G106" i="11"/>
  <c r="E106" i="11"/>
  <c r="C106" i="11"/>
  <c r="B106" i="11"/>
  <c r="H105" i="11"/>
  <c r="I105" i="11" s="1"/>
  <c r="G105" i="11"/>
  <c r="E105" i="11"/>
  <c r="B105" i="11"/>
  <c r="C105" i="11" s="1"/>
  <c r="H104" i="11"/>
  <c r="I104" i="11" s="1"/>
  <c r="G104" i="11"/>
  <c r="E104" i="11"/>
  <c r="C104" i="11"/>
  <c r="B104" i="11"/>
  <c r="F103" i="11"/>
  <c r="G103" i="11" s="1"/>
  <c r="D103" i="11"/>
  <c r="H103" i="11" s="1"/>
  <c r="B103" i="11"/>
  <c r="C103" i="11" s="1"/>
  <c r="H102" i="11"/>
  <c r="G102" i="11"/>
  <c r="E102" i="11"/>
  <c r="B102" i="11"/>
  <c r="H101" i="11"/>
  <c r="G101" i="11"/>
  <c r="E101" i="11"/>
  <c r="B101" i="11"/>
  <c r="C101" i="11" s="1"/>
  <c r="H100" i="11"/>
  <c r="I100" i="11" s="1"/>
  <c r="G100" i="11"/>
  <c r="E100" i="11"/>
  <c r="C100" i="11"/>
  <c r="B100" i="11"/>
  <c r="H99" i="11"/>
  <c r="I99" i="11" s="1"/>
  <c r="G99" i="11"/>
  <c r="E99" i="11"/>
  <c r="B99" i="11"/>
  <c r="C99" i="11" s="1"/>
  <c r="H98" i="11"/>
  <c r="G98" i="11"/>
  <c r="E98" i="11"/>
  <c r="B98" i="11"/>
  <c r="C98" i="11" s="1"/>
  <c r="H97" i="11"/>
  <c r="G97" i="11"/>
  <c r="E97" i="11"/>
  <c r="B97" i="11"/>
  <c r="C110" i="11" s="1"/>
  <c r="H96" i="11"/>
  <c r="G96" i="11"/>
  <c r="E96" i="11"/>
  <c r="B96" i="11"/>
  <c r="C96" i="11" s="1"/>
  <c r="H95" i="11"/>
  <c r="G95" i="11"/>
  <c r="E95" i="11"/>
  <c r="B95" i="11"/>
  <c r="H94" i="11"/>
  <c r="G94" i="11"/>
  <c r="E94" i="11"/>
  <c r="B94" i="11"/>
  <c r="C94" i="11" s="1"/>
  <c r="H93" i="11"/>
  <c r="G93" i="11"/>
  <c r="E93" i="11"/>
  <c r="B93" i="11"/>
  <c r="H92" i="11"/>
  <c r="G92" i="11"/>
  <c r="E92" i="11"/>
  <c r="B92" i="11"/>
  <c r="C92" i="11" s="1"/>
  <c r="H91" i="11"/>
  <c r="G91" i="11"/>
  <c r="E91" i="11"/>
  <c r="B91" i="11"/>
  <c r="C91" i="11" s="1"/>
  <c r="F90" i="11"/>
  <c r="D90" i="11"/>
  <c r="H90" i="11" s="1"/>
  <c r="B90" i="11"/>
  <c r="H89" i="11"/>
  <c r="G89" i="11"/>
  <c r="E89" i="11"/>
  <c r="B89" i="11"/>
  <c r="C102" i="11" s="1"/>
  <c r="H88" i="11"/>
  <c r="I88" i="11" s="1"/>
  <c r="G88" i="11"/>
  <c r="E88" i="11"/>
  <c r="B88" i="11"/>
  <c r="C88" i="11" s="1"/>
  <c r="I87" i="11"/>
  <c r="H87" i="11"/>
  <c r="G87" i="11"/>
  <c r="E87" i="11"/>
  <c r="B87" i="11"/>
  <c r="C87" i="11" s="1"/>
  <c r="H86" i="11"/>
  <c r="I86" i="11" s="1"/>
  <c r="G86" i="11"/>
  <c r="E86" i="11"/>
  <c r="B86" i="11"/>
  <c r="C86" i="11" s="1"/>
  <c r="I85" i="11"/>
  <c r="H85" i="11"/>
  <c r="G85" i="11"/>
  <c r="E85" i="11"/>
  <c r="B85" i="11"/>
  <c r="C85" i="11" s="1"/>
  <c r="H84" i="11"/>
  <c r="I97" i="11" s="1"/>
  <c r="G84" i="11"/>
  <c r="E84" i="11"/>
  <c r="B84" i="11"/>
  <c r="C97" i="11" s="1"/>
  <c r="H83" i="11"/>
  <c r="I83" i="11" s="1"/>
  <c r="G83" i="11"/>
  <c r="E83" i="11"/>
  <c r="B83" i="11"/>
  <c r="C83" i="11" s="1"/>
  <c r="H82" i="11"/>
  <c r="I95" i="11" s="1"/>
  <c r="G82" i="11"/>
  <c r="E82" i="11"/>
  <c r="B82" i="11"/>
  <c r="C95" i="11" s="1"/>
  <c r="H81" i="11"/>
  <c r="I94" i="11" s="1"/>
  <c r="G81" i="11"/>
  <c r="E81" i="11"/>
  <c r="B81" i="11"/>
  <c r="C81" i="11" s="1"/>
  <c r="H80" i="11"/>
  <c r="I93" i="11" s="1"/>
  <c r="G80" i="11"/>
  <c r="E80" i="11"/>
  <c r="B80" i="11"/>
  <c r="C93" i="11" s="1"/>
  <c r="H79" i="11"/>
  <c r="I92" i="11" s="1"/>
  <c r="G79" i="11"/>
  <c r="E79" i="11"/>
  <c r="B79" i="11"/>
  <c r="C79" i="11" s="1"/>
  <c r="H78" i="11"/>
  <c r="I78" i="11" s="1"/>
  <c r="G78" i="11"/>
  <c r="E78" i="11"/>
  <c r="B78" i="11"/>
  <c r="C78" i="11" s="1"/>
  <c r="H77" i="11"/>
  <c r="G77" i="11"/>
  <c r="F77" i="11"/>
  <c r="G90" i="11" s="1"/>
  <c r="D77" i="11"/>
  <c r="E77" i="11" s="1"/>
  <c r="H76" i="11"/>
  <c r="I76" i="11" s="1"/>
  <c r="G76" i="11"/>
  <c r="E76" i="11"/>
  <c r="B76" i="11"/>
  <c r="C76" i="11" s="1"/>
  <c r="I75" i="11"/>
  <c r="H75" i="11"/>
  <c r="G75" i="11"/>
  <c r="E75" i="11"/>
  <c r="B75" i="11"/>
  <c r="C75" i="11" s="1"/>
  <c r="H74" i="11"/>
  <c r="I74" i="11" s="1"/>
  <c r="G74" i="11"/>
  <c r="E74" i="11"/>
  <c r="B74" i="11"/>
  <c r="C74" i="11" s="1"/>
  <c r="I73" i="11"/>
  <c r="H73" i="11"/>
  <c r="G73" i="11"/>
  <c r="E73" i="11"/>
  <c r="B73" i="11"/>
  <c r="C73" i="11" s="1"/>
  <c r="H72" i="11"/>
  <c r="I72" i="11" s="1"/>
  <c r="G72" i="11"/>
  <c r="E72" i="11"/>
  <c r="B72" i="11"/>
  <c r="C72" i="11" s="1"/>
  <c r="I71" i="11"/>
  <c r="H71" i="11"/>
  <c r="G71" i="11"/>
  <c r="E71" i="11"/>
  <c r="B71" i="11"/>
  <c r="C71" i="11" s="1"/>
  <c r="H70" i="11"/>
  <c r="G70" i="11"/>
  <c r="E70" i="11"/>
  <c r="B70" i="11"/>
  <c r="C70" i="11" s="1"/>
  <c r="H69" i="11"/>
  <c r="I82" i="11" s="1"/>
  <c r="G69" i="11"/>
  <c r="E69" i="11"/>
  <c r="B69" i="11"/>
  <c r="H68" i="11"/>
  <c r="G68" i="11"/>
  <c r="E68" i="11"/>
  <c r="B68" i="11"/>
  <c r="C68" i="11" s="1"/>
  <c r="H67" i="11"/>
  <c r="I67" i="11" s="1"/>
  <c r="G67" i="11"/>
  <c r="E67" i="11"/>
  <c r="B67" i="11"/>
  <c r="C67" i="11" s="1"/>
  <c r="H66" i="11"/>
  <c r="I66" i="11" s="1"/>
  <c r="G66" i="11"/>
  <c r="E66" i="11"/>
  <c r="B66" i="11"/>
  <c r="C66" i="11" s="1"/>
  <c r="H65" i="11"/>
  <c r="G65" i="11"/>
  <c r="E65" i="11"/>
  <c r="B65" i="11"/>
  <c r="C65" i="11" s="1"/>
  <c r="F64" i="11"/>
  <c r="D64" i="11"/>
  <c r="H64" i="11" s="1"/>
  <c r="I64" i="11" s="1"/>
  <c r="B64" i="11"/>
  <c r="C64" i="11" s="1"/>
  <c r="H63" i="11"/>
  <c r="I63" i="11" s="1"/>
  <c r="G63" i="11"/>
  <c r="E63" i="11"/>
  <c r="B63" i="11"/>
  <c r="H62" i="11"/>
  <c r="G62" i="11"/>
  <c r="E62" i="11"/>
  <c r="B62" i="11"/>
  <c r="C62" i="11" s="1"/>
  <c r="H61" i="11"/>
  <c r="G61" i="11"/>
  <c r="E61" i="11"/>
  <c r="B61" i="11"/>
  <c r="C61" i="11" s="1"/>
  <c r="H60" i="11"/>
  <c r="G60" i="11"/>
  <c r="E60" i="11"/>
  <c r="B60" i="11"/>
  <c r="C60" i="11" s="1"/>
  <c r="H59" i="11"/>
  <c r="I59" i="11" s="1"/>
  <c r="G59" i="11"/>
  <c r="E59" i="11"/>
  <c r="C59" i="11"/>
  <c r="B59" i="11"/>
  <c r="H58" i="11"/>
  <c r="G58" i="11"/>
  <c r="E58" i="11"/>
  <c r="B58" i="11"/>
  <c r="H57" i="11"/>
  <c r="G57" i="11"/>
  <c r="E57" i="11"/>
  <c r="B57" i="11"/>
  <c r="C57" i="11" s="1"/>
  <c r="H56" i="11"/>
  <c r="G56" i="11"/>
  <c r="E56" i="11"/>
  <c r="B56" i="11"/>
  <c r="C69" i="11" s="1"/>
  <c r="H55" i="11"/>
  <c r="G55" i="11"/>
  <c r="E55" i="11"/>
  <c r="B55" i="11"/>
  <c r="C55" i="11" s="1"/>
  <c r="H54" i="11"/>
  <c r="I54" i="11" s="1"/>
  <c r="G54" i="11"/>
  <c r="E54" i="11"/>
  <c r="B54" i="11"/>
  <c r="H53" i="11"/>
  <c r="G53" i="11"/>
  <c r="E53" i="11"/>
  <c r="B53" i="11"/>
  <c r="C53" i="11" s="1"/>
  <c r="H52" i="11"/>
  <c r="I52" i="11" s="1"/>
  <c r="G52" i="11"/>
  <c r="E52" i="11"/>
  <c r="B52" i="11"/>
  <c r="F51" i="11"/>
  <c r="G64" i="11" s="1"/>
  <c r="D51" i="11"/>
  <c r="H51" i="11" s="1"/>
  <c r="B51" i="11"/>
  <c r="I50" i="11"/>
  <c r="H50" i="11"/>
  <c r="G50" i="11"/>
  <c r="E50" i="11"/>
  <c r="B50" i="11"/>
  <c r="C63" i="11" s="1"/>
  <c r="H49" i="11"/>
  <c r="I49" i="11" s="1"/>
  <c r="G49" i="11"/>
  <c r="E49" i="11"/>
  <c r="B49" i="11"/>
  <c r="C49" i="11" s="1"/>
  <c r="I48" i="11"/>
  <c r="H48" i="11"/>
  <c r="G48" i="11"/>
  <c r="E48" i="11"/>
  <c r="B48" i="11"/>
  <c r="C48" i="11" s="1"/>
  <c r="H47" i="11"/>
  <c r="I47" i="11" s="1"/>
  <c r="G47" i="11"/>
  <c r="E47" i="11"/>
  <c r="B47" i="11"/>
  <c r="C47" i="11" s="1"/>
  <c r="I46" i="11"/>
  <c r="H46" i="11"/>
  <c r="G46" i="11"/>
  <c r="E46" i="11"/>
  <c r="B46" i="11"/>
  <c r="C46" i="11" s="1"/>
  <c r="H45" i="11"/>
  <c r="I45" i="11" s="1"/>
  <c r="G45" i="11"/>
  <c r="E45" i="11"/>
  <c r="B45" i="11"/>
  <c r="C58" i="11" s="1"/>
  <c r="I44" i="11"/>
  <c r="H44" i="11"/>
  <c r="G44" i="11"/>
  <c r="E44" i="11"/>
  <c r="B44" i="11"/>
  <c r="C44" i="11" s="1"/>
  <c r="H43" i="11"/>
  <c r="I43" i="11" s="1"/>
  <c r="G43" i="11"/>
  <c r="E43" i="11"/>
  <c r="B43" i="11"/>
  <c r="C43" i="11" s="1"/>
  <c r="I42" i="11"/>
  <c r="H42" i="11"/>
  <c r="I55" i="11" s="1"/>
  <c r="G42" i="11"/>
  <c r="E42" i="11"/>
  <c r="B42" i="11"/>
  <c r="C42" i="11" s="1"/>
  <c r="H41" i="11"/>
  <c r="I41" i="11" s="1"/>
  <c r="G41" i="11"/>
  <c r="E41" i="11"/>
  <c r="B41" i="11"/>
  <c r="C41" i="11" s="1"/>
  <c r="I40" i="11"/>
  <c r="H40" i="11"/>
  <c r="I53" i="11" s="1"/>
  <c r="G40" i="11"/>
  <c r="E40" i="11"/>
  <c r="B40" i="11"/>
  <c r="C40" i="11" s="1"/>
  <c r="H39" i="11"/>
  <c r="I39" i="11" s="1"/>
  <c r="G39" i="11"/>
  <c r="E39" i="11"/>
  <c r="B39" i="11"/>
  <c r="C52" i="11" s="1"/>
  <c r="F38" i="11"/>
  <c r="H38" i="11" s="1"/>
  <c r="D38" i="11"/>
  <c r="E38" i="11" s="1"/>
  <c r="H37" i="11"/>
  <c r="I37" i="11" s="1"/>
  <c r="G37" i="11"/>
  <c r="E37" i="11"/>
  <c r="C37" i="11"/>
  <c r="B37" i="11"/>
  <c r="H36" i="11"/>
  <c r="I36" i="11" s="1"/>
  <c r="G36" i="11"/>
  <c r="E36" i="11"/>
  <c r="B36" i="11"/>
  <c r="C36" i="11" s="1"/>
  <c r="H35" i="11"/>
  <c r="I35" i="11" s="1"/>
  <c r="G35" i="11"/>
  <c r="E35" i="11"/>
  <c r="C35" i="11"/>
  <c r="B35" i="11"/>
  <c r="H34" i="11"/>
  <c r="I34" i="11" s="1"/>
  <c r="G34" i="11"/>
  <c r="E34" i="11"/>
  <c r="B34" i="11"/>
  <c r="C34" i="11" s="1"/>
  <c r="H33" i="11"/>
  <c r="I33" i="11" s="1"/>
  <c r="G33" i="11"/>
  <c r="E33" i="11"/>
  <c r="C33" i="11"/>
  <c r="B33" i="11"/>
  <c r="H32" i="11"/>
  <c r="I32" i="11" s="1"/>
  <c r="G32" i="11"/>
  <c r="E32" i="11"/>
  <c r="B32" i="11"/>
  <c r="C32" i="11" s="1"/>
  <c r="H31" i="11"/>
  <c r="I31" i="11" s="1"/>
  <c r="G31" i="11"/>
  <c r="E31" i="11"/>
  <c r="C31" i="11"/>
  <c r="B31" i="11"/>
  <c r="H30" i="11"/>
  <c r="I30" i="11" s="1"/>
  <c r="G30" i="11"/>
  <c r="E30" i="11"/>
  <c r="B30" i="11"/>
  <c r="C30" i="11" s="1"/>
  <c r="H29" i="11"/>
  <c r="I29" i="11" s="1"/>
  <c r="G29" i="11"/>
  <c r="E29" i="11"/>
  <c r="C29" i="11"/>
  <c r="B29" i="11"/>
  <c r="H28" i="11"/>
  <c r="I28" i="11" s="1"/>
  <c r="G28" i="11"/>
  <c r="E28" i="11"/>
  <c r="B28" i="11"/>
  <c r="C28" i="11" s="1"/>
  <c r="H27" i="11"/>
  <c r="I27" i="11" s="1"/>
  <c r="G27" i="11"/>
  <c r="E27" i="11"/>
  <c r="C27" i="11"/>
  <c r="B27" i="11"/>
  <c r="H26" i="11"/>
  <c r="I26" i="11" s="1"/>
  <c r="G26" i="11"/>
  <c r="E26" i="11"/>
  <c r="B26" i="11"/>
  <c r="C26" i="11" s="1"/>
  <c r="F25" i="11"/>
  <c r="G25" i="11" s="1"/>
  <c r="E25" i="11"/>
  <c r="D25" i="11"/>
  <c r="H24" i="11"/>
  <c r="B24" i="11"/>
  <c r="H23" i="11"/>
  <c r="B23" i="11"/>
  <c r="H22" i="11"/>
  <c r="B22" i="11"/>
  <c r="H21" i="11"/>
  <c r="B21" i="11"/>
  <c r="H20" i="11"/>
  <c r="B20" i="11"/>
  <c r="H19" i="11"/>
  <c r="B19" i="11"/>
  <c r="H18" i="11"/>
  <c r="B18" i="11"/>
  <c r="H17" i="11"/>
  <c r="B17" i="11"/>
  <c r="H16" i="11"/>
  <c r="B16" i="11"/>
  <c r="H15" i="11"/>
  <c r="B15" i="11"/>
  <c r="H14" i="11"/>
  <c r="B14" i="11"/>
  <c r="H13" i="11"/>
  <c r="B13" i="11"/>
  <c r="H12" i="11"/>
  <c r="I12" i="11" s="1"/>
  <c r="G12" i="11"/>
  <c r="E12" i="11"/>
  <c r="B12" i="11"/>
  <c r="C12" i="11" s="1"/>
  <c r="H11" i="11"/>
  <c r="I11" i="11" s="1"/>
  <c r="G11" i="11"/>
  <c r="E11" i="11"/>
  <c r="B11" i="11"/>
  <c r="C11" i="11" s="1"/>
  <c r="H10" i="11"/>
  <c r="I10" i="11" s="1"/>
  <c r="G10" i="11"/>
  <c r="E10" i="11"/>
  <c r="B10" i="11"/>
  <c r="C10" i="11" s="1"/>
  <c r="H9" i="11"/>
  <c r="I9" i="11" s="1"/>
  <c r="G9" i="11"/>
  <c r="E9" i="11"/>
  <c r="B9" i="11"/>
  <c r="C9" i="11" s="1"/>
  <c r="H8" i="11"/>
  <c r="I8" i="11" s="1"/>
  <c r="G8" i="11"/>
  <c r="E8" i="11"/>
  <c r="B8" i="11"/>
  <c r="C8" i="11" s="1"/>
  <c r="H7" i="11"/>
  <c r="I7" i="11" s="1"/>
  <c r="G7" i="11"/>
  <c r="E7" i="11"/>
  <c r="B7" i="11"/>
  <c r="C7" i="11" s="1"/>
  <c r="H6" i="11"/>
  <c r="I6" i="11" s="1"/>
  <c r="G6" i="11"/>
  <c r="E6" i="11"/>
  <c r="B6" i="11"/>
  <c r="C6" i="11" s="1"/>
  <c r="H5" i="11"/>
  <c r="B5" i="11"/>
  <c r="C168" i="11" l="1"/>
  <c r="C158" i="11"/>
  <c r="G168" i="11"/>
  <c r="B181" i="11"/>
  <c r="C182" i="11"/>
  <c r="H181" i="11"/>
  <c r="I116" i="11"/>
  <c r="I103" i="11"/>
  <c r="C142" i="11"/>
  <c r="C51" i="11"/>
  <c r="I77" i="11"/>
  <c r="I181" i="11"/>
  <c r="C90" i="11"/>
  <c r="H25" i="11"/>
  <c r="I25" i="11" s="1"/>
  <c r="C82" i="11"/>
  <c r="C84" i="11"/>
  <c r="E90" i="11"/>
  <c r="C121" i="11"/>
  <c r="C138" i="11"/>
  <c r="C144" i="11"/>
  <c r="I112" i="11"/>
  <c r="E51" i="11"/>
  <c r="C80" i="11"/>
  <c r="C113" i="11"/>
  <c r="E181" i="11"/>
  <c r="C39" i="11"/>
  <c r="C45" i="11"/>
  <c r="I79" i="11"/>
  <c r="H168" i="11"/>
  <c r="B38" i="11"/>
  <c r="E64" i="11"/>
  <c r="I96" i="11"/>
  <c r="C109" i="11"/>
  <c r="C111" i="11"/>
  <c r="H129" i="11"/>
  <c r="C136" i="11"/>
  <c r="H142" i="11"/>
  <c r="E155" i="11"/>
  <c r="C159" i="11"/>
  <c r="I69" i="11"/>
  <c r="G51" i="11"/>
  <c r="E103" i="11"/>
  <c r="E142" i="11"/>
  <c r="B77" i="11"/>
  <c r="C77" i="11" s="1"/>
  <c r="B116" i="11"/>
  <c r="C116" i="11" s="1"/>
  <c r="C141" i="11"/>
  <c r="C143" i="11"/>
  <c r="C145" i="11"/>
  <c r="C147" i="11"/>
  <c r="E129" i="11"/>
  <c r="C50" i="11"/>
  <c r="I80" i="11"/>
  <c r="C89" i="11"/>
  <c r="I117" i="11"/>
  <c r="I119" i="11"/>
  <c r="H155" i="11"/>
  <c r="C181" i="11"/>
  <c r="B25" i="11"/>
  <c r="C25" i="11" s="1"/>
  <c r="C54" i="11"/>
  <c r="C56" i="11"/>
  <c r="C139" i="11"/>
  <c r="I169" i="11"/>
  <c r="G38" i="11"/>
  <c r="I155" i="11" l="1"/>
  <c r="C38" i="11"/>
  <c r="C129" i="11"/>
  <c r="I168" i="11"/>
  <c r="I38" i="11"/>
  <c r="H193" i="10" l="1"/>
  <c r="I193" i="10" s="1"/>
  <c r="G193" i="10"/>
  <c r="E193" i="10"/>
  <c r="B193" i="10"/>
  <c r="C193" i="10" s="1"/>
  <c r="H192" i="10"/>
  <c r="I192" i="10" s="1"/>
  <c r="G192" i="10"/>
  <c r="E192" i="10"/>
  <c r="B192" i="10"/>
  <c r="H191" i="10"/>
  <c r="I191" i="10" s="1"/>
  <c r="G191" i="10"/>
  <c r="E191" i="10"/>
  <c r="B191" i="10"/>
  <c r="C191" i="10" s="1"/>
  <c r="H190" i="10"/>
  <c r="I190" i="10" s="1"/>
  <c r="G190" i="10"/>
  <c r="E190" i="10"/>
  <c r="B190" i="10"/>
  <c r="H189" i="10"/>
  <c r="I189" i="10" s="1"/>
  <c r="G189" i="10"/>
  <c r="E189" i="10"/>
  <c r="B189" i="10"/>
  <c r="C189" i="10" s="1"/>
  <c r="H188" i="10"/>
  <c r="I188" i="10" s="1"/>
  <c r="G188" i="10"/>
  <c r="E188" i="10"/>
  <c r="B188" i="10"/>
  <c r="H187" i="10"/>
  <c r="I187" i="10" s="1"/>
  <c r="G187" i="10"/>
  <c r="E187" i="10"/>
  <c r="B187" i="10"/>
  <c r="C187" i="10" s="1"/>
  <c r="H186" i="10"/>
  <c r="I186" i="10" s="1"/>
  <c r="G186" i="10"/>
  <c r="E186" i="10"/>
  <c r="B186" i="10"/>
  <c r="H185" i="10"/>
  <c r="I185" i="10" s="1"/>
  <c r="G185" i="10"/>
  <c r="E185" i="10"/>
  <c r="B185" i="10"/>
  <c r="C185" i="10" s="1"/>
  <c r="H184" i="10"/>
  <c r="I184" i="10" s="1"/>
  <c r="G184" i="10"/>
  <c r="E184" i="10"/>
  <c r="B184" i="10"/>
  <c r="H183" i="10"/>
  <c r="I183" i="10" s="1"/>
  <c r="G183" i="10"/>
  <c r="E183" i="10"/>
  <c r="B183" i="10"/>
  <c r="C183" i="10" s="1"/>
  <c r="H182" i="10"/>
  <c r="I182" i="10" s="1"/>
  <c r="G182" i="10"/>
  <c r="E182" i="10"/>
  <c r="B182" i="10"/>
  <c r="F181" i="10"/>
  <c r="G181" i="10" s="1"/>
  <c r="D181" i="10"/>
  <c r="H180" i="10"/>
  <c r="I180" i="10" s="1"/>
  <c r="G180" i="10"/>
  <c r="E180" i="10"/>
  <c r="B180" i="10"/>
  <c r="C180" i="10" s="1"/>
  <c r="H179" i="10"/>
  <c r="I179" i="10" s="1"/>
  <c r="G179" i="10"/>
  <c r="E179" i="10"/>
  <c r="B179" i="10"/>
  <c r="H178" i="10"/>
  <c r="I178" i="10" s="1"/>
  <c r="G178" i="10"/>
  <c r="E178" i="10"/>
  <c r="B178" i="10"/>
  <c r="C178" i="10" s="1"/>
  <c r="H177" i="10"/>
  <c r="I177" i="10" s="1"/>
  <c r="G177" i="10"/>
  <c r="E177" i="10"/>
  <c r="B177" i="10"/>
  <c r="H176" i="10"/>
  <c r="I176" i="10" s="1"/>
  <c r="G176" i="10"/>
  <c r="E176" i="10"/>
  <c r="B176" i="10"/>
  <c r="C176" i="10" s="1"/>
  <c r="H175" i="10"/>
  <c r="I175" i="10" s="1"/>
  <c r="G175" i="10"/>
  <c r="E175" i="10"/>
  <c r="B175" i="10"/>
  <c r="C188" i="10" s="1"/>
  <c r="H174" i="10"/>
  <c r="I174" i="10" s="1"/>
  <c r="G174" i="10"/>
  <c r="E174" i="10"/>
  <c r="B174" i="10"/>
  <c r="C174" i="10" s="1"/>
  <c r="H173" i="10"/>
  <c r="I173" i="10" s="1"/>
  <c r="G173" i="10"/>
  <c r="E173" i="10"/>
  <c r="B173" i="10"/>
  <c r="C186" i="10" s="1"/>
  <c r="H172" i="10"/>
  <c r="I172" i="10" s="1"/>
  <c r="G172" i="10"/>
  <c r="E172" i="10"/>
  <c r="B172" i="10"/>
  <c r="C172" i="10" s="1"/>
  <c r="H171" i="10"/>
  <c r="I171" i="10" s="1"/>
  <c r="G171" i="10"/>
  <c r="E171" i="10"/>
  <c r="B171" i="10"/>
  <c r="H170" i="10"/>
  <c r="I170" i="10" s="1"/>
  <c r="G170" i="10"/>
  <c r="E170" i="10"/>
  <c r="B170" i="10"/>
  <c r="C170" i="10" s="1"/>
  <c r="H169" i="10"/>
  <c r="G169" i="10"/>
  <c r="E169" i="10"/>
  <c r="B169" i="10"/>
  <c r="H168" i="10"/>
  <c r="F168" i="10"/>
  <c r="D168" i="10"/>
  <c r="E168" i="10" s="1"/>
  <c r="B168" i="10"/>
  <c r="I167" i="10"/>
  <c r="H167" i="10"/>
  <c r="G167" i="10"/>
  <c r="E167" i="10"/>
  <c r="B167" i="10"/>
  <c r="C167" i="10" s="1"/>
  <c r="H166" i="10"/>
  <c r="G166" i="10"/>
  <c r="E166" i="10"/>
  <c r="B166" i="10"/>
  <c r="C166" i="10" s="1"/>
  <c r="I165" i="10"/>
  <c r="H165" i="10"/>
  <c r="G165" i="10"/>
  <c r="E165" i="10"/>
  <c r="B165" i="10"/>
  <c r="C165" i="10" s="1"/>
  <c r="H164" i="10"/>
  <c r="G164" i="10"/>
  <c r="E164" i="10"/>
  <c r="B164" i="10"/>
  <c r="C164" i="10" s="1"/>
  <c r="I163" i="10"/>
  <c r="H163" i="10"/>
  <c r="G163" i="10"/>
  <c r="E163" i="10"/>
  <c r="B163" i="10"/>
  <c r="C163" i="10" s="1"/>
  <c r="H162" i="10"/>
  <c r="G162" i="10"/>
  <c r="E162" i="10"/>
  <c r="B162" i="10"/>
  <c r="C162" i="10" s="1"/>
  <c r="I161" i="10"/>
  <c r="H161" i="10"/>
  <c r="G161" i="10"/>
  <c r="E161" i="10"/>
  <c r="B161" i="10"/>
  <c r="C161" i="10" s="1"/>
  <c r="H160" i="10"/>
  <c r="G160" i="10"/>
  <c r="E160" i="10"/>
  <c r="B160" i="10"/>
  <c r="C160" i="10" s="1"/>
  <c r="I159" i="10"/>
  <c r="H159" i="10"/>
  <c r="G159" i="10"/>
  <c r="E159" i="10"/>
  <c r="B159" i="10"/>
  <c r="C159" i="10" s="1"/>
  <c r="H158" i="10"/>
  <c r="G158" i="10"/>
  <c r="E158" i="10"/>
  <c r="B158" i="10"/>
  <c r="C158" i="10" s="1"/>
  <c r="I157" i="10"/>
  <c r="H157" i="10"/>
  <c r="G157" i="10"/>
  <c r="E157" i="10"/>
  <c r="B157" i="10"/>
  <c r="C157" i="10" s="1"/>
  <c r="H156" i="10"/>
  <c r="G156" i="10"/>
  <c r="E156" i="10"/>
  <c r="B156" i="10"/>
  <c r="C156" i="10" s="1"/>
  <c r="F155" i="10"/>
  <c r="G168" i="10" s="1"/>
  <c r="D155" i="10"/>
  <c r="E155" i="10" s="1"/>
  <c r="H154" i="10"/>
  <c r="I154" i="10" s="1"/>
  <c r="G154" i="10"/>
  <c r="E154" i="10"/>
  <c r="C154" i="10"/>
  <c r="B154" i="10"/>
  <c r="H153" i="10"/>
  <c r="I166" i="10" s="1"/>
  <c r="G153" i="10"/>
  <c r="E153" i="10"/>
  <c r="B153" i="10"/>
  <c r="H152" i="10"/>
  <c r="I152" i="10" s="1"/>
  <c r="G152" i="10"/>
  <c r="E152" i="10"/>
  <c r="C152" i="10"/>
  <c r="B152" i="10"/>
  <c r="H151" i="10"/>
  <c r="I164" i="10" s="1"/>
  <c r="G151" i="10"/>
  <c r="E151" i="10"/>
  <c r="B151" i="10"/>
  <c r="H150" i="10"/>
  <c r="I150" i="10" s="1"/>
  <c r="G150" i="10"/>
  <c r="E150" i="10"/>
  <c r="C150" i="10"/>
  <c r="B150" i="10"/>
  <c r="H149" i="10"/>
  <c r="I162" i="10" s="1"/>
  <c r="G149" i="10"/>
  <c r="E149" i="10"/>
  <c r="B149" i="10"/>
  <c r="H148" i="10"/>
  <c r="I148" i="10" s="1"/>
  <c r="G148" i="10"/>
  <c r="E148" i="10"/>
  <c r="C148" i="10"/>
  <c r="B148" i="10"/>
  <c r="H147" i="10"/>
  <c r="I160" i="10" s="1"/>
  <c r="G147" i="10"/>
  <c r="E147" i="10"/>
  <c r="B147" i="10"/>
  <c r="H146" i="10"/>
  <c r="I146" i="10" s="1"/>
  <c r="G146" i="10"/>
  <c r="E146" i="10"/>
  <c r="C146" i="10"/>
  <c r="B146" i="10"/>
  <c r="H145" i="10"/>
  <c r="I158" i="10" s="1"/>
  <c r="G145" i="10"/>
  <c r="E145" i="10"/>
  <c r="C145" i="10"/>
  <c r="B145" i="10"/>
  <c r="H144" i="10"/>
  <c r="I144" i="10" s="1"/>
  <c r="G144" i="10"/>
  <c r="E144" i="10"/>
  <c r="C144" i="10"/>
  <c r="B144" i="10"/>
  <c r="H143" i="10"/>
  <c r="I156" i="10" s="1"/>
  <c r="G143" i="10"/>
  <c r="E143" i="10"/>
  <c r="C143" i="10"/>
  <c r="B143" i="10"/>
  <c r="F142" i="10"/>
  <c r="H142" i="10" s="1"/>
  <c r="I142" i="10" s="1"/>
  <c r="E142" i="10"/>
  <c r="D142" i="10"/>
  <c r="B142" i="10"/>
  <c r="H141" i="10"/>
  <c r="I141" i="10" s="1"/>
  <c r="G141" i="10"/>
  <c r="E141" i="10"/>
  <c r="B141" i="10"/>
  <c r="C141" i="10" s="1"/>
  <c r="H140" i="10"/>
  <c r="I140" i="10" s="1"/>
  <c r="G140" i="10"/>
  <c r="E140" i="10"/>
  <c r="B140" i="10"/>
  <c r="C153" i="10" s="1"/>
  <c r="H139" i="10"/>
  <c r="I139" i="10" s="1"/>
  <c r="G139" i="10"/>
  <c r="E139" i="10"/>
  <c r="B139" i="10"/>
  <c r="C139" i="10" s="1"/>
  <c r="H138" i="10"/>
  <c r="I138" i="10" s="1"/>
  <c r="G138" i="10"/>
  <c r="E138" i="10"/>
  <c r="B138" i="10"/>
  <c r="C151" i="10" s="1"/>
  <c r="H137" i="10"/>
  <c r="I137" i="10" s="1"/>
  <c r="G137" i="10"/>
  <c r="E137" i="10"/>
  <c r="B137" i="10"/>
  <c r="C137" i="10" s="1"/>
  <c r="H136" i="10"/>
  <c r="I136" i="10" s="1"/>
  <c r="G136" i="10"/>
  <c r="E136" i="10"/>
  <c r="B136" i="10"/>
  <c r="C149" i="10" s="1"/>
  <c r="H135" i="10"/>
  <c r="I135" i="10" s="1"/>
  <c r="G135" i="10"/>
  <c r="E135" i="10"/>
  <c r="B135" i="10"/>
  <c r="C135" i="10" s="1"/>
  <c r="H134" i="10"/>
  <c r="I134" i="10" s="1"/>
  <c r="G134" i="10"/>
  <c r="E134" i="10"/>
  <c r="B134" i="10"/>
  <c r="C147" i="10" s="1"/>
  <c r="H133" i="10"/>
  <c r="G133" i="10"/>
  <c r="E133" i="10"/>
  <c r="B133" i="10"/>
  <c r="H132" i="10"/>
  <c r="I132" i="10" s="1"/>
  <c r="G132" i="10"/>
  <c r="E132" i="10"/>
  <c r="B132" i="10"/>
  <c r="C132" i="10" s="1"/>
  <c r="I131" i="10"/>
  <c r="H131" i="10"/>
  <c r="G131" i="10"/>
  <c r="E131" i="10"/>
  <c r="B131" i="10"/>
  <c r="H130" i="10"/>
  <c r="I130" i="10" s="1"/>
  <c r="G130" i="10"/>
  <c r="E130" i="10"/>
  <c r="B130" i="10"/>
  <c r="C130" i="10" s="1"/>
  <c r="F129" i="10"/>
  <c r="H129" i="10" s="1"/>
  <c r="D129" i="10"/>
  <c r="I128" i="10"/>
  <c r="H128" i="10"/>
  <c r="G128" i="10"/>
  <c r="E128" i="10"/>
  <c r="C128" i="10"/>
  <c r="B128" i="10"/>
  <c r="H127" i="10"/>
  <c r="I127" i="10" s="1"/>
  <c r="G127" i="10"/>
  <c r="E127" i="10"/>
  <c r="B127" i="10"/>
  <c r="C127" i="10" s="1"/>
  <c r="I126" i="10"/>
  <c r="H126" i="10"/>
  <c r="G126" i="10"/>
  <c r="E126" i="10"/>
  <c r="C126" i="10"/>
  <c r="B126" i="10"/>
  <c r="H125" i="10"/>
  <c r="I125" i="10" s="1"/>
  <c r="G125" i="10"/>
  <c r="E125" i="10"/>
  <c r="B125" i="10"/>
  <c r="C125" i="10" s="1"/>
  <c r="I124" i="10"/>
  <c r="H124" i="10"/>
  <c r="G124" i="10"/>
  <c r="E124" i="10"/>
  <c r="C124" i="10"/>
  <c r="B124" i="10"/>
  <c r="H123" i="10"/>
  <c r="I123" i="10" s="1"/>
  <c r="G123" i="10"/>
  <c r="E123" i="10"/>
  <c r="B123" i="10"/>
  <c r="C123" i="10" s="1"/>
  <c r="H122" i="10"/>
  <c r="I122" i="10" s="1"/>
  <c r="G122" i="10"/>
  <c r="E122" i="10"/>
  <c r="C122" i="10"/>
  <c r="B122" i="10"/>
  <c r="H121" i="10"/>
  <c r="I121" i="10" s="1"/>
  <c r="G121" i="10"/>
  <c r="E121" i="10"/>
  <c r="B121" i="10"/>
  <c r="C121" i="10" s="1"/>
  <c r="H120" i="10"/>
  <c r="G120" i="10"/>
  <c r="E120" i="10"/>
  <c r="B120" i="10"/>
  <c r="C133" i="10" s="1"/>
  <c r="H119" i="10"/>
  <c r="I119" i="10" s="1"/>
  <c r="G119" i="10"/>
  <c r="E119" i="10"/>
  <c r="B119" i="10"/>
  <c r="C119" i="10" s="1"/>
  <c r="H118" i="10"/>
  <c r="I118" i="10" s="1"/>
  <c r="G118" i="10"/>
  <c r="E118" i="10"/>
  <c r="B118" i="10"/>
  <c r="C131" i="10" s="1"/>
  <c r="H117" i="10"/>
  <c r="I117" i="10" s="1"/>
  <c r="G117" i="10"/>
  <c r="E117" i="10"/>
  <c r="B117" i="10"/>
  <c r="C117" i="10" s="1"/>
  <c r="G116" i="10"/>
  <c r="F116" i="10"/>
  <c r="D116" i="10"/>
  <c r="B116" i="10" s="1"/>
  <c r="H115" i="10"/>
  <c r="G115" i="10"/>
  <c r="E115" i="10"/>
  <c r="B115" i="10"/>
  <c r="C115" i="10" s="1"/>
  <c r="I114" i="10"/>
  <c r="H114" i="10"/>
  <c r="G114" i="10"/>
  <c r="E114" i="10"/>
  <c r="B114" i="10"/>
  <c r="C114" i="10" s="1"/>
  <c r="H113" i="10"/>
  <c r="G113" i="10"/>
  <c r="E113" i="10"/>
  <c r="B113" i="10"/>
  <c r="C113" i="10" s="1"/>
  <c r="I112" i="10"/>
  <c r="H112" i="10"/>
  <c r="G112" i="10"/>
  <c r="E112" i="10"/>
  <c r="B112" i="10"/>
  <c r="C112" i="10" s="1"/>
  <c r="H111" i="10"/>
  <c r="G111" i="10"/>
  <c r="E111" i="10"/>
  <c r="B111" i="10"/>
  <c r="C111" i="10" s="1"/>
  <c r="I110" i="10"/>
  <c r="H110" i="10"/>
  <c r="G110" i="10"/>
  <c r="E110" i="10"/>
  <c r="B110" i="10"/>
  <c r="C110" i="10" s="1"/>
  <c r="H109" i="10"/>
  <c r="G109" i="10"/>
  <c r="E109" i="10"/>
  <c r="B109" i="10"/>
  <c r="C109" i="10" s="1"/>
  <c r="I108" i="10"/>
  <c r="H108" i="10"/>
  <c r="G108" i="10"/>
  <c r="E108" i="10"/>
  <c r="B108" i="10"/>
  <c r="C108" i="10" s="1"/>
  <c r="H107" i="10"/>
  <c r="G107" i="10"/>
  <c r="E107" i="10"/>
  <c r="B107" i="10"/>
  <c r="C107" i="10" s="1"/>
  <c r="I106" i="10"/>
  <c r="H106" i="10"/>
  <c r="G106" i="10"/>
  <c r="E106" i="10"/>
  <c r="B106" i="10"/>
  <c r="C106" i="10" s="1"/>
  <c r="H105" i="10"/>
  <c r="G105" i="10"/>
  <c r="E105" i="10"/>
  <c r="B105" i="10"/>
  <c r="C105" i="10" s="1"/>
  <c r="I104" i="10"/>
  <c r="H104" i="10"/>
  <c r="G104" i="10"/>
  <c r="E104" i="10"/>
  <c r="B104" i="10"/>
  <c r="C104" i="10" s="1"/>
  <c r="F103" i="10"/>
  <c r="G103" i="10" s="1"/>
  <c r="D103" i="10"/>
  <c r="H103" i="10" s="1"/>
  <c r="I103" i="10" s="1"/>
  <c r="H102" i="10"/>
  <c r="I115" i="10" s="1"/>
  <c r="G102" i="10"/>
  <c r="E102" i="10"/>
  <c r="B102" i="10"/>
  <c r="H101" i="10"/>
  <c r="I101" i="10" s="1"/>
  <c r="G101" i="10"/>
  <c r="E101" i="10"/>
  <c r="C101" i="10"/>
  <c r="B101" i="10"/>
  <c r="H100" i="10"/>
  <c r="I113" i="10" s="1"/>
  <c r="G100" i="10"/>
  <c r="E100" i="10"/>
  <c r="B100" i="10"/>
  <c r="H99" i="10"/>
  <c r="I99" i="10" s="1"/>
  <c r="G99" i="10"/>
  <c r="E99" i="10"/>
  <c r="C99" i="10"/>
  <c r="B99" i="10"/>
  <c r="H98" i="10"/>
  <c r="I111" i="10" s="1"/>
  <c r="G98" i="10"/>
  <c r="E98" i="10"/>
  <c r="B98" i="10"/>
  <c r="H97" i="10"/>
  <c r="I97" i="10" s="1"/>
  <c r="G97" i="10"/>
  <c r="E97" i="10"/>
  <c r="C97" i="10"/>
  <c r="B97" i="10"/>
  <c r="H96" i="10"/>
  <c r="I109" i="10" s="1"/>
  <c r="G96" i="10"/>
  <c r="E96" i="10"/>
  <c r="B96" i="10"/>
  <c r="H95" i="10"/>
  <c r="I95" i="10" s="1"/>
  <c r="G95" i="10"/>
  <c r="E95" i="10"/>
  <c r="C95" i="10"/>
  <c r="B95" i="10"/>
  <c r="H94" i="10"/>
  <c r="I107" i="10" s="1"/>
  <c r="G94" i="10"/>
  <c r="E94" i="10"/>
  <c r="B94" i="10"/>
  <c r="H93" i="10"/>
  <c r="I93" i="10" s="1"/>
  <c r="G93" i="10"/>
  <c r="E93" i="10"/>
  <c r="C93" i="10"/>
  <c r="B93" i="10"/>
  <c r="H92" i="10"/>
  <c r="I105" i="10" s="1"/>
  <c r="G92" i="10"/>
  <c r="E92" i="10"/>
  <c r="B92" i="10"/>
  <c r="H91" i="10"/>
  <c r="I91" i="10" s="1"/>
  <c r="G91" i="10"/>
  <c r="E91" i="10"/>
  <c r="C91" i="10"/>
  <c r="B91" i="10"/>
  <c r="H90" i="10"/>
  <c r="F90" i="10"/>
  <c r="G90" i="10" s="1"/>
  <c r="D90" i="10"/>
  <c r="H89" i="10"/>
  <c r="I89" i="10" s="1"/>
  <c r="G89" i="10"/>
  <c r="E89" i="10"/>
  <c r="B89" i="10"/>
  <c r="C102" i="10" s="1"/>
  <c r="H88" i="10"/>
  <c r="I88" i="10" s="1"/>
  <c r="G88" i="10"/>
  <c r="E88" i="10"/>
  <c r="B88" i="10"/>
  <c r="C88" i="10" s="1"/>
  <c r="H87" i="10"/>
  <c r="I87" i="10" s="1"/>
  <c r="G87" i="10"/>
  <c r="E87" i="10"/>
  <c r="B87" i="10"/>
  <c r="C100" i="10" s="1"/>
  <c r="H86" i="10"/>
  <c r="I86" i="10" s="1"/>
  <c r="G86" i="10"/>
  <c r="E86" i="10"/>
  <c r="B86" i="10"/>
  <c r="C86" i="10" s="1"/>
  <c r="H85" i="10"/>
  <c r="I85" i="10" s="1"/>
  <c r="G85" i="10"/>
  <c r="E85" i="10"/>
  <c r="B85" i="10"/>
  <c r="C98" i="10" s="1"/>
  <c r="H84" i="10"/>
  <c r="I84" i="10" s="1"/>
  <c r="G84" i="10"/>
  <c r="E84" i="10"/>
  <c r="B84" i="10"/>
  <c r="C84" i="10" s="1"/>
  <c r="H83" i="10"/>
  <c r="I83" i="10" s="1"/>
  <c r="G83" i="10"/>
  <c r="E83" i="10"/>
  <c r="B83" i="10"/>
  <c r="C96" i="10" s="1"/>
  <c r="H82" i="10"/>
  <c r="I82" i="10" s="1"/>
  <c r="G82" i="10"/>
  <c r="E82" i="10"/>
  <c r="B82" i="10"/>
  <c r="C82" i="10" s="1"/>
  <c r="H81" i="10"/>
  <c r="I81" i="10" s="1"/>
  <c r="G81" i="10"/>
  <c r="E81" i="10"/>
  <c r="B81" i="10"/>
  <c r="C94" i="10" s="1"/>
  <c r="H80" i="10"/>
  <c r="I80" i="10" s="1"/>
  <c r="G80" i="10"/>
  <c r="E80" i="10"/>
  <c r="B80" i="10"/>
  <c r="C80" i="10" s="1"/>
  <c r="H79" i="10"/>
  <c r="I79" i="10" s="1"/>
  <c r="G79" i="10"/>
  <c r="E79" i="10"/>
  <c r="B79" i="10"/>
  <c r="C92" i="10" s="1"/>
  <c r="H78" i="10"/>
  <c r="I78" i="10" s="1"/>
  <c r="G78" i="10"/>
  <c r="E78" i="10"/>
  <c r="B78" i="10"/>
  <c r="C78" i="10" s="1"/>
  <c r="G77" i="10"/>
  <c r="F77" i="10"/>
  <c r="D77" i="10"/>
  <c r="B77" i="10" s="1"/>
  <c r="H76" i="10"/>
  <c r="G76" i="10"/>
  <c r="E76" i="10"/>
  <c r="B76" i="10"/>
  <c r="C76" i="10" s="1"/>
  <c r="I75" i="10"/>
  <c r="H75" i="10"/>
  <c r="G75" i="10"/>
  <c r="E75" i="10"/>
  <c r="B75" i="10"/>
  <c r="C75" i="10" s="1"/>
  <c r="H74" i="10"/>
  <c r="G74" i="10"/>
  <c r="E74" i="10"/>
  <c r="B74" i="10"/>
  <c r="C74" i="10" s="1"/>
  <c r="I73" i="10"/>
  <c r="H73" i="10"/>
  <c r="G73" i="10"/>
  <c r="E73" i="10"/>
  <c r="B73" i="10"/>
  <c r="C73" i="10" s="1"/>
  <c r="H72" i="10"/>
  <c r="G72" i="10"/>
  <c r="E72" i="10"/>
  <c r="B72" i="10"/>
  <c r="C72" i="10" s="1"/>
  <c r="I71" i="10"/>
  <c r="H71" i="10"/>
  <c r="G71" i="10"/>
  <c r="E71" i="10"/>
  <c r="B71" i="10"/>
  <c r="C71" i="10" s="1"/>
  <c r="H70" i="10"/>
  <c r="G70" i="10"/>
  <c r="E70" i="10"/>
  <c r="B70" i="10"/>
  <c r="C70" i="10" s="1"/>
  <c r="I69" i="10"/>
  <c r="H69" i="10"/>
  <c r="G69" i="10"/>
  <c r="E69" i="10"/>
  <c r="B69" i="10"/>
  <c r="C69" i="10" s="1"/>
  <c r="H68" i="10"/>
  <c r="G68" i="10"/>
  <c r="E68" i="10"/>
  <c r="B68" i="10"/>
  <c r="C68" i="10" s="1"/>
  <c r="I67" i="10"/>
  <c r="H67" i="10"/>
  <c r="G67" i="10"/>
  <c r="E67" i="10"/>
  <c r="B67" i="10"/>
  <c r="C67" i="10" s="1"/>
  <c r="H66" i="10"/>
  <c r="G66" i="10"/>
  <c r="E66" i="10"/>
  <c r="B66" i="10"/>
  <c r="C66" i="10" s="1"/>
  <c r="I65" i="10"/>
  <c r="H65" i="10"/>
  <c r="G65" i="10"/>
  <c r="E65" i="10"/>
  <c r="B65" i="10"/>
  <c r="C65" i="10" s="1"/>
  <c r="F64" i="10"/>
  <c r="G64" i="10" s="1"/>
  <c r="D64" i="10"/>
  <c r="H64" i="10" s="1"/>
  <c r="I64" i="10" s="1"/>
  <c r="H63" i="10"/>
  <c r="I76" i="10" s="1"/>
  <c r="G63" i="10"/>
  <c r="E63" i="10"/>
  <c r="B63" i="10"/>
  <c r="H62" i="10"/>
  <c r="I62" i="10" s="1"/>
  <c r="G62" i="10"/>
  <c r="E62" i="10"/>
  <c r="C62" i="10"/>
  <c r="B62" i="10"/>
  <c r="H61" i="10"/>
  <c r="I74" i="10" s="1"/>
  <c r="G61" i="10"/>
  <c r="E61" i="10"/>
  <c r="C61" i="10"/>
  <c r="B61" i="10"/>
  <c r="H60" i="10"/>
  <c r="I60" i="10" s="1"/>
  <c r="G60" i="10"/>
  <c r="E60" i="10"/>
  <c r="C60" i="10"/>
  <c r="B60" i="10"/>
  <c r="H59" i="10"/>
  <c r="I72" i="10" s="1"/>
  <c r="G59" i="10"/>
  <c r="E59" i="10"/>
  <c r="B59" i="10"/>
  <c r="H58" i="10"/>
  <c r="I58" i="10" s="1"/>
  <c r="G58" i="10"/>
  <c r="E58" i="10"/>
  <c r="C58" i="10"/>
  <c r="B58" i="10"/>
  <c r="H57" i="10"/>
  <c r="I70" i="10" s="1"/>
  <c r="G57" i="10"/>
  <c r="E57" i="10"/>
  <c r="B57" i="10"/>
  <c r="H56" i="10"/>
  <c r="I56" i="10" s="1"/>
  <c r="G56" i="10"/>
  <c r="E56" i="10"/>
  <c r="C56" i="10"/>
  <c r="B56" i="10"/>
  <c r="H55" i="10"/>
  <c r="I68" i="10" s="1"/>
  <c r="G55" i="10"/>
  <c r="E55" i="10"/>
  <c r="B55" i="10"/>
  <c r="H54" i="10"/>
  <c r="I54" i="10" s="1"/>
  <c r="G54" i="10"/>
  <c r="E54" i="10"/>
  <c r="C54" i="10"/>
  <c r="B54" i="10"/>
  <c r="H53" i="10"/>
  <c r="I66" i="10" s="1"/>
  <c r="G53" i="10"/>
  <c r="E53" i="10"/>
  <c r="B53" i="10"/>
  <c r="H52" i="10"/>
  <c r="I52" i="10" s="1"/>
  <c r="G52" i="10"/>
  <c r="E52" i="10"/>
  <c r="C52" i="10"/>
  <c r="B52" i="10"/>
  <c r="H51" i="10"/>
  <c r="F51" i="10"/>
  <c r="G51" i="10" s="1"/>
  <c r="D51" i="10"/>
  <c r="H50" i="10"/>
  <c r="I50" i="10" s="1"/>
  <c r="G50" i="10"/>
  <c r="E50" i="10"/>
  <c r="B50" i="10"/>
  <c r="C63" i="10" s="1"/>
  <c r="H49" i="10"/>
  <c r="I49" i="10" s="1"/>
  <c r="G49" i="10"/>
  <c r="E49" i="10"/>
  <c r="B49" i="10"/>
  <c r="C49" i="10" s="1"/>
  <c r="H48" i="10"/>
  <c r="I48" i="10" s="1"/>
  <c r="G48" i="10"/>
  <c r="E48" i="10"/>
  <c r="B48" i="10"/>
  <c r="C48" i="10" s="1"/>
  <c r="H47" i="10"/>
  <c r="I47" i="10" s="1"/>
  <c r="G47" i="10"/>
  <c r="E47" i="10"/>
  <c r="B47" i="10"/>
  <c r="C47" i="10" s="1"/>
  <c r="H46" i="10"/>
  <c r="I46" i="10" s="1"/>
  <c r="G46" i="10"/>
  <c r="E46" i="10"/>
  <c r="B46" i="10"/>
  <c r="C59" i="10" s="1"/>
  <c r="H45" i="10"/>
  <c r="I45" i="10" s="1"/>
  <c r="G45" i="10"/>
  <c r="E45" i="10"/>
  <c r="B45" i="10"/>
  <c r="C45" i="10" s="1"/>
  <c r="H44" i="10"/>
  <c r="I44" i="10" s="1"/>
  <c r="G44" i="10"/>
  <c r="E44" i="10"/>
  <c r="B44" i="10"/>
  <c r="C57" i="10" s="1"/>
  <c r="H43" i="10"/>
  <c r="I43" i="10" s="1"/>
  <c r="G43" i="10"/>
  <c r="E43" i="10"/>
  <c r="B43" i="10"/>
  <c r="C43" i="10" s="1"/>
  <c r="H42" i="10"/>
  <c r="I42" i="10" s="1"/>
  <c r="G42" i="10"/>
  <c r="E42" i="10"/>
  <c r="B42" i="10"/>
  <c r="C55" i="10" s="1"/>
  <c r="H41" i="10"/>
  <c r="I41" i="10" s="1"/>
  <c r="G41" i="10"/>
  <c r="E41" i="10"/>
  <c r="B41" i="10"/>
  <c r="C41" i="10" s="1"/>
  <c r="H40" i="10"/>
  <c r="I40" i="10" s="1"/>
  <c r="G40" i="10"/>
  <c r="E40" i="10"/>
  <c r="B40" i="10"/>
  <c r="C53" i="10" s="1"/>
  <c r="H39" i="10"/>
  <c r="I39" i="10" s="1"/>
  <c r="G39" i="10"/>
  <c r="E39" i="10"/>
  <c r="B39" i="10"/>
  <c r="C39" i="10" s="1"/>
  <c r="G38" i="10"/>
  <c r="F38" i="10"/>
  <c r="D38" i="10"/>
  <c r="B38" i="10" s="1"/>
  <c r="I37" i="10"/>
  <c r="H37" i="10"/>
  <c r="G37" i="10"/>
  <c r="E37" i="10"/>
  <c r="B37" i="10"/>
  <c r="C37" i="10" s="1"/>
  <c r="I36" i="10"/>
  <c r="H36" i="10"/>
  <c r="G36" i="10"/>
  <c r="E36" i="10"/>
  <c r="B36" i="10"/>
  <c r="C36" i="10" s="1"/>
  <c r="H35" i="10"/>
  <c r="G35" i="10"/>
  <c r="E35" i="10"/>
  <c r="B35" i="10"/>
  <c r="C35" i="10" s="1"/>
  <c r="I34" i="10"/>
  <c r="H34" i="10"/>
  <c r="G34" i="10"/>
  <c r="E34" i="10"/>
  <c r="B34" i="10"/>
  <c r="C34" i="10" s="1"/>
  <c r="I33" i="10"/>
  <c r="H33" i="10"/>
  <c r="G33" i="10"/>
  <c r="E33" i="10"/>
  <c r="B33" i="10"/>
  <c r="C33" i="10" s="1"/>
  <c r="H32" i="10"/>
  <c r="G32" i="10"/>
  <c r="E32" i="10"/>
  <c r="B32" i="10"/>
  <c r="C32" i="10" s="1"/>
  <c r="I31" i="10"/>
  <c r="H31" i="10"/>
  <c r="G31" i="10"/>
  <c r="E31" i="10"/>
  <c r="B31" i="10"/>
  <c r="C31" i="10" s="1"/>
  <c r="I30" i="10"/>
  <c r="H30" i="10"/>
  <c r="G30" i="10"/>
  <c r="E30" i="10"/>
  <c r="B30" i="10"/>
  <c r="C30" i="10" s="1"/>
  <c r="H29" i="10"/>
  <c r="G29" i="10"/>
  <c r="E29" i="10"/>
  <c r="B29" i="10"/>
  <c r="C29" i="10" s="1"/>
  <c r="I28" i="10"/>
  <c r="H28" i="10"/>
  <c r="G28" i="10"/>
  <c r="E28" i="10"/>
  <c r="B28" i="10"/>
  <c r="C28" i="10" s="1"/>
  <c r="I27" i="10"/>
  <c r="H27" i="10"/>
  <c r="G27" i="10"/>
  <c r="E27" i="10"/>
  <c r="B27" i="10"/>
  <c r="C27" i="10" s="1"/>
  <c r="H26" i="10"/>
  <c r="G26" i="10"/>
  <c r="E26" i="10"/>
  <c r="B26" i="10"/>
  <c r="C26" i="10" s="1"/>
  <c r="F25" i="10"/>
  <c r="G25" i="10" s="1"/>
  <c r="D25" i="10"/>
  <c r="H25" i="10" s="1"/>
  <c r="I25" i="10" s="1"/>
  <c r="H24" i="10"/>
  <c r="B24" i="10"/>
  <c r="H23" i="10"/>
  <c r="B23" i="10"/>
  <c r="H22" i="10"/>
  <c r="I35" i="10" s="1"/>
  <c r="B22" i="10"/>
  <c r="H21" i="10"/>
  <c r="B21" i="10"/>
  <c r="H20" i="10"/>
  <c r="B20" i="10"/>
  <c r="H19" i="10"/>
  <c r="I32" i="10" s="1"/>
  <c r="B19" i="10"/>
  <c r="H18" i="10"/>
  <c r="B18" i="10"/>
  <c r="H17" i="10"/>
  <c r="B17" i="10"/>
  <c r="H16" i="10"/>
  <c r="I29" i="10" s="1"/>
  <c r="B16" i="10"/>
  <c r="H15" i="10"/>
  <c r="B15" i="10"/>
  <c r="H14" i="10"/>
  <c r="B14" i="10"/>
  <c r="H13" i="10"/>
  <c r="I26" i="10" s="1"/>
  <c r="B13" i="10"/>
  <c r="H12" i="10"/>
  <c r="I12" i="10" s="1"/>
  <c r="G12" i="10"/>
  <c r="E12" i="10"/>
  <c r="C12" i="10"/>
  <c r="B12" i="10"/>
  <c r="H11" i="10"/>
  <c r="I11" i="10" s="1"/>
  <c r="G11" i="10"/>
  <c r="E11" i="10"/>
  <c r="C11" i="10"/>
  <c r="B11" i="10"/>
  <c r="H10" i="10"/>
  <c r="I10" i="10" s="1"/>
  <c r="G10" i="10"/>
  <c r="E10" i="10"/>
  <c r="C10" i="10"/>
  <c r="B10" i="10"/>
  <c r="H9" i="10"/>
  <c r="I9" i="10" s="1"/>
  <c r="G9" i="10"/>
  <c r="E9" i="10"/>
  <c r="C9" i="10"/>
  <c r="B9" i="10"/>
  <c r="H8" i="10"/>
  <c r="I8" i="10" s="1"/>
  <c r="G8" i="10"/>
  <c r="E8" i="10"/>
  <c r="C8" i="10"/>
  <c r="B8" i="10"/>
  <c r="H7" i="10"/>
  <c r="I7" i="10" s="1"/>
  <c r="G7" i="10"/>
  <c r="E7" i="10"/>
  <c r="C7" i="10"/>
  <c r="B7" i="10"/>
  <c r="H6" i="10"/>
  <c r="I6" i="10" s="1"/>
  <c r="G6" i="10"/>
  <c r="E6" i="10"/>
  <c r="C6" i="10"/>
  <c r="B6" i="10"/>
  <c r="H5" i="10"/>
  <c r="B5" i="10"/>
  <c r="B181" i="10" l="1"/>
  <c r="C182" i="10"/>
  <c r="H181" i="10"/>
  <c r="E181" i="10"/>
  <c r="C192" i="10"/>
  <c r="C184" i="10"/>
  <c r="C190" i="10"/>
  <c r="I181" i="10"/>
  <c r="E38" i="10"/>
  <c r="C40" i="10"/>
  <c r="C42" i="10"/>
  <c r="C44" i="10"/>
  <c r="C46" i="10"/>
  <c r="C50" i="10"/>
  <c r="I53" i="10"/>
  <c r="I55" i="10"/>
  <c r="I57" i="10"/>
  <c r="I59" i="10"/>
  <c r="I61" i="10"/>
  <c r="I63" i="10"/>
  <c r="E77" i="10"/>
  <c r="C79" i="10"/>
  <c r="C81" i="10"/>
  <c r="C83" i="10"/>
  <c r="C85" i="10"/>
  <c r="C87" i="10"/>
  <c r="C89" i="10"/>
  <c r="I92" i="10"/>
  <c r="I94" i="10"/>
  <c r="I96" i="10"/>
  <c r="I98" i="10"/>
  <c r="I100" i="10"/>
  <c r="I102" i="10"/>
  <c r="E116" i="10"/>
  <c r="C118" i="10"/>
  <c r="C120" i="10"/>
  <c r="C134" i="10"/>
  <c r="C136" i="10"/>
  <c r="C138" i="10"/>
  <c r="C140" i="10"/>
  <c r="I143" i="10"/>
  <c r="I145" i="10"/>
  <c r="I147" i="10"/>
  <c r="I149" i="10"/>
  <c r="I151" i="10"/>
  <c r="I153" i="10"/>
  <c r="G155" i="10"/>
  <c r="C169" i="10"/>
  <c r="C171" i="10"/>
  <c r="C173" i="10"/>
  <c r="C175" i="10"/>
  <c r="C177" i="10"/>
  <c r="C179" i="10"/>
  <c r="B25" i="10"/>
  <c r="C25" i="10" s="1"/>
  <c r="B64" i="10"/>
  <c r="B103" i="10"/>
  <c r="C103" i="10" s="1"/>
  <c r="H155" i="10"/>
  <c r="I155" i="10" s="1"/>
  <c r="H77" i="10"/>
  <c r="I77" i="10" s="1"/>
  <c r="H116" i="10"/>
  <c r="I116" i="10" s="1"/>
  <c r="E64" i="10"/>
  <c r="E103" i="10"/>
  <c r="B129" i="10"/>
  <c r="C129" i="10" s="1"/>
  <c r="G142" i="10"/>
  <c r="I169" i="10"/>
  <c r="B51" i="10"/>
  <c r="C51" i="10" s="1"/>
  <c r="B90" i="10"/>
  <c r="C90" i="10" s="1"/>
  <c r="H38" i="10"/>
  <c r="I38" i="10" s="1"/>
  <c r="E25" i="10"/>
  <c r="E129" i="10"/>
  <c r="B155" i="10"/>
  <c r="C155" i="10" s="1"/>
  <c r="C181" i="10"/>
  <c r="E51" i="10"/>
  <c r="E90" i="10"/>
  <c r="G129" i="10"/>
  <c r="I168" i="10" l="1"/>
  <c r="C64" i="10"/>
  <c r="C116" i="10"/>
  <c r="I129" i="10"/>
  <c r="I90" i="10"/>
  <c r="C77" i="10"/>
  <c r="C38" i="10"/>
  <c r="C168" i="10"/>
  <c r="C142" i="10"/>
  <c r="I51" i="10"/>
  <c r="H193" i="9" l="1"/>
  <c r="I193" i="9" s="1"/>
  <c r="G193" i="9"/>
  <c r="E193" i="9"/>
  <c r="B193" i="9"/>
  <c r="C193" i="9" s="1"/>
  <c r="H192" i="9"/>
  <c r="I192" i="9" s="1"/>
  <c r="G192" i="9"/>
  <c r="E192" i="9"/>
  <c r="B192" i="9"/>
  <c r="C192" i="9" s="1"/>
  <c r="H191" i="9"/>
  <c r="I191" i="9" s="1"/>
  <c r="G191" i="9"/>
  <c r="E191" i="9"/>
  <c r="B191" i="9"/>
  <c r="C191" i="9" s="1"/>
  <c r="H190" i="9"/>
  <c r="I190" i="9" s="1"/>
  <c r="G190" i="9"/>
  <c r="E190" i="9"/>
  <c r="B190" i="9"/>
  <c r="C190" i="9" s="1"/>
  <c r="H189" i="9"/>
  <c r="I189" i="9" s="1"/>
  <c r="G189" i="9"/>
  <c r="E189" i="9"/>
  <c r="B189" i="9"/>
  <c r="C189" i="9" s="1"/>
  <c r="H188" i="9"/>
  <c r="I188" i="9" s="1"/>
  <c r="G188" i="9"/>
  <c r="E188" i="9"/>
  <c r="B188" i="9"/>
  <c r="C188" i="9" s="1"/>
  <c r="H187" i="9"/>
  <c r="I187" i="9" s="1"/>
  <c r="G187" i="9"/>
  <c r="E187" i="9"/>
  <c r="B187" i="9"/>
  <c r="C187" i="9" s="1"/>
  <c r="H186" i="9"/>
  <c r="I186" i="9" s="1"/>
  <c r="G186" i="9"/>
  <c r="E186" i="9"/>
  <c r="B186" i="9"/>
  <c r="C186" i="9" s="1"/>
  <c r="H185" i="9"/>
  <c r="I185" i="9" s="1"/>
  <c r="G185" i="9"/>
  <c r="E185" i="9"/>
  <c r="B185" i="9"/>
  <c r="C185" i="9" s="1"/>
  <c r="H184" i="9"/>
  <c r="I184" i="9" s="1"/>
  <c r="G184" i="9"/>
  <c r="E184" i="9"/>
  <c r="B184" i="9"/>
  <c r="C184" i="9" s="1"/>
  <c r="H183" i="9"/>
  <c r="I183" i="9" s="1"/>
  <c r="G183" i="9"/>
  <c r="E183" i="9"/>
  <c r="B183" i="9"/>
  <c r="C183" i="9" s="1"/>
  <c r="H182" i="9"/>
  <c r="I182" i="9" s="1"/>
  <c r="G182" i="9"/>
  <c r="E182" i="9"/>
  <c r="B182" i="9"/>
  <c r="C182" i="9" s="1"/>
  <c r="F181" i="9"/>
  <c r="G181" i="9" s="1"/>
  <c r="D181" i="9"/>
  <c r="H180" i="9"/>
  <c r="I180" i="9" s="1"/>
  <c r="G180" i="9"/>
  <c r="E180" i="9"/>
  <c r="B180" i="9"/>
  <c r="C180" i="9" s="1"/>
  <c r="H179" i="9"/>
  <c r="I179" i="9" s="1"/>
  <c r="G179" i="9"/>
  <c r="E179" i="9"/>
  <c r="B179" i="9"/>
  <c r="C179" i="9" s="1"/>
  <c r="H178" i="9"/>
  <c r="I178" i="9" s="1"/>
  <c r="G178" i="9"/>
  <c r="E178" i="9"/>
  <c r="B178" i="9"/>
  <c r="C178" i="9" s="1"/>
  <c r="H177" i="9"/>
  <c r="I177" i="9" s="1"/>
  <c r="G177" i="9"/>
  <c r="E177" i="9"/>
  <c r="B177" i="9"/>
  <c r="C177" i="9" s="1"/>
  <c r="H176" i="9"/>
  <c r="I176" i="9" s="1"/>
  <c r="G176" i="9"/>
  <c r="E176" i="9"/>
  <c r="B176" i="9"/>
  <c r="C176" i="9" s="1"/>
  <c r="H175" i="9"/>
  <c r="I175" i="9" s="1"/>
  <c r="G175" i="9"/>
  <c r="E175" i="9"/>
  <c r="B175" i="9"/>
  <c r="C175" i="9" s="1"/>
  <c r="H174" i="9"/>
  <c r="I174" i="9" s="1"/>
  <c r="G174" i="9"/>
  <c r="E174" i="9"/>
  <c r="B174" i="9"/>
  <c r="C174" i="9" s="1"/>
  <c r="H173" i="9"/>
  <c r="I173" i="9" s="1"/>
  <c r="G173" i="9"/>
  <c r="E173" i="9"/>
  <c r="B173" i="9"/>
  <c r="C173" i="9" s="1"/>
  <c r="H172" i="9"/>
  <c r="I172" i="9" s="1"/>
  <c r="G172" i="9"/>
  <c r="E172" i="9"/>
  <c r="B172" i="9"/>
  <c r="H171" i="9"/>
  <c r="I171" i="9" s="1"/>
  <c r="G171" i="9"/>
  <c r="E171" i="9"/>
  <c r="B171" i="9"/>
  <c r="C171" i="9" s="1"/>
  <c r="H170" i="9"/>
  <c r="I170" i="9" s="1"/>
  <c r="G170" i="9"/>
  <c r="E170" i="9"/>
  <c r="B170" i="9"/>
  <c r="C170" i="9" s="1"/>
  <c r="H169" i="9"/>
  <c r="G169" i="9"/>
  <c r="E169" i="9"/>
  <c r="B169" i="9"/>
  <c r="H168" i="9"/>
  <c r="F168" i="9"/>
  <c r="D168" i="9"/>
  <c r="B168" i="9"/>
  <c r="H167" i="9"/>
  <c r="I167" i="9" s="1"/>
  <c r="G167" i="9"/>
  <c r="E167" i="9"/>
  <c r="B167" i="9"/>
  <c r="C167" i="9" s="1"/>
  <c r="H166" i="9"/>
  <c r="I166" i="9" s="1"/>
  <c r="G166" i="9"/>
  <c r="E166" i="9"/>
  <c r="B166" i="9"/>
  <c r="C166" i="9" s="1"/>
  <c r="H165" i="9"/>
  <c r="I165" i="9" s="1"/>
  <c r="G165" i="9"/>
  <c r="E165" i="9"/>
  <c r="B165" i="9"/>
  <c r="C165" i="9" s="1"/>
  <c r="H164" i="9"/>
  <c r="I164" i="9" s="1"/>
  <c r="G164" i="9"/>
  <c r="E164" i="9"/>
  <c r="B164" i="9"/>
  <c r="C164" i="9" s="1"/>
  <c r="H163" i="9"/>
  <c r="I163" i="9" s="1"/>
  <c r="G163" i="9"/>
  <c r="E163" i="9"/>
  <c r="B163" i="9"/>
  <c r="C163" i="9" s="1"/>
  <c r="H162" i="9"/>
  <c r="I162" i="9" s="1"/>
  <c r="G162" i="9"/>
  <c r="E162" i="9"/>
  <c r="B162" i="9"/>
  <c r="C162" i="9" s="1"/>
  <c r="H161" i="9"/>
  <c r="I161" i="9" s="1"/>
  <c r="G161" i="9"/>
  <c r="E161" i="9"/>
  <c r="B161" i="9"/>
  <c r="C161" i="9" s="1"/>
  <c r="H160" i="9"/>
  <c r="I160" i="9" s="1"/>
  <c r="G160" i="9"/>
  <c r="E160" i="9"/>
  <c r="B160" i="9"/>
  <c r="C160" i="9" s="1"/>
  <c r="H159" i="9"/>
  <c r="I159" i="9" s="1"/>
  <c r="G159" i="9"/>
  <c r="E159" i="9"/>
  <c r="B159" i="9"/>
  <c r="C159" i="9" s="1"/>
  <c r="H158" i="9"/>
  <c r="I158" i="9" s="1"/>
  <c r="G158" i="9"/>
  <c r="E158" i="9"/>
  <c r="B158" i="9"/>
  <c r="C158" i="9" s="1"/>
  <c r="H157" i="9"/>
  <c r="I157" i="9" s="1"/>
  <c r="G157" i="9"/>
  <c r="E157" i="9"/>
  <c r="B157" i="9"/>
  <c r="C157" i="9" s="1"/>
  <c r="H156" i="9"/>
  <c r="I156" i="9" s="1"/>
  <c r="G156" i="9"/>
  <c r="E156" i="9"/>
  <c r="B156" i="9"/>
  <c r="C156" i="9" s="1"/>
  <c r="F155" i="9"/>
  <c r="D155" i="9"/>
  <c r="E155" i="9" s="1"/>
  <c r="H154" i="9"/>
  <c r="I154" i="9" s="1"/>
  <c r="G154" i="9"/>
  <c r="E154" i="9"/>
  <c r="B154" i="9"/>
  <c r="C154" i="9" s="1"/>
  <c r="H153" i="9"/>
  <c r="I153" i="9" s="1"/>
  <c r="G153" i="9"/>
  <c r="E153" i="9"/>
  <c r="B153" i="9"/>
  <c r="C153" i="9" s="1"/>
  <c r="H152" i="9"/>
  <c r="I152" i="9" s="1"/>
  <c r="G152" i="9"/>
  <c r="E152" i="9"/>
  <c r="B152" i="9"/>
  <c r="C152" i="9" s="1"/>
  <c r="H151" i="9"/>
  <c r="I151" i="9" s="1"/>
  <c r="G151" i="9"/>
  <c r="E151" i="9"/>
  <c r="B151" i="9"/>
  <c r="C151" i="9" s="1"/>
  <c r="H150" i="9"/>
  <c r="I150" i="9" s="1"/>
  <c r="G150" i="9"/>
  <c r="E150" i="9"/>
  <c r="B150" i="9"/>
  <c r="C150" i="9" s="1"/>
  <c r="H149" i="9"/>
  <c r="I149" i="9" s="1"/>
  <c r="G149" i="9"/>
  <c r="E149" i="9"/>
  <c r="B149" i="9"/>
  <c r="C149" i="9" s="1"/>
  <c r="H148" i="9"/>
  <c r="I148" i="9" s="1"/>
  <c r="G148" i="9"/>
  <c r="E148" i="9"/>
  <c r="B148" i="9"/>
  <c r="C148" i="9" s="1"/>
  <c r="H147" i="9"/>
  <c r="I147" i="9" s="1"/>
  <c r="G147" i="9"/>
  <c r="E147" i="9"/>
  <c r="B147" i="9"/>
  <c r="C147" i="9" s="1"/>
  <c r="H146" i="9"/>
  <c r="I146" i="9" s="1"/>
  <c r="G146" i="9"/>
  <c r="E146" i="9"/>
  <c r="B146" i="9"/>
  <c r="C146" i="9" s="1"/>
  <c r="H145" i="9"/>
  <c r="I145" i="9" s="1"/>
  <c r="G145" i="9"/>
  <c r="E145" i="9"/>
  <c r="B145" i="9"/>
  <c r="C145" i="9" s="1"/>
  <c r="H144" i="9"/>
  <c r="I144" i="9" s="1"/>
  <c r="G144" i="9"/>
  <c r="E144" i="9"/>
  <c r="B144" i="9"/>
  <c r="C144" i="9" s="1"/>
  <c r="H143" i="9"/>
  <c r="I143" i="9" s="1"/>
  <c r="G143" i="9"/>
  <c r="E143" i="9"/>
  <c r="B143" i="9"/>
  <c r="C143" i="9" s="1"/>
  <c r="F142" i="9"/>
  <c r="G142" i="9" s="1"/>
  <c r="D142" i="9"/>
  <c r="H142" i="9" s="1"/>
  <c r="I142" i="9" s="1"/>
  <c r="B142" i="9"/>
  <c r="H141" i="9"/>
  <c r="I141" i="9" s="1"/>
  <c r="G141" i="9"/>
  <c r="E141" i="9"/>
  <c r="B141" i="9"/>
  <c r="C141" i="9" s="1"/>
  <c r="H140" i="9"/>
  <c r="I140" i="9" s="1"/>
  <c r="G140" i="9"/>
  <c r="E140" i="9"/>
  <c r="B140" i="9"/>
  <c r="C140" i="9" s="1"/>
  <c r="H139" i="9"/>
  <c r="I139" i="9" s="1"/>
  <c r="G139" i="9"/>
  <c r="E139" i="9"/>
  <c r="B139" i="9"/>
  <c r="C139" i="9" s="1"/>
  <c r="H138" i="9"/>
  <c r="I138" i="9" s="1"/>
  <c r="G138" i="9"/>
  <c r="E138" i="9"/>
  <c r="B138" i="9"/>
  <c r="C138" i="9" s="1"/>
  <c r="H137" i="9"/>
  <c r="I137" i="9" s="1"/>
  <c r="G137" i="9"/>
  <c r="E137" i="9"/>
  <c r="B137" i="9"/>
  <c r="C137" i="9" s="1"/>
  <c r="H136" i="9"/>
  <c r="I136" i="9" s="1"/>
  <c r="G136" i="9"/>
  <c r="E136" i="9"/>
  <c r="B136" i="9"/>
  <c r="C136" i="9" s="1"/>
  <c r="H135" i="9"/>
  <c r="I135" i="9" s="1"/>
  <c r="G135" i="9"/>
  <c r="E135" i="9"/>
  <c r="B135" i="9"/>
  <c r="C135" i="9" s="1"/>
  <c r="H134" i="9"/>
  <c r="I134" i="9" s="1"/>
  <c r="G134" i="9"/>
  <c r="E134" i="9"/>
  <c r="B134" i="9"/>
  <c r="C134" i="9" s="1"/>
  <c r="H133" i="9"/>
  <c r="I133" i="9" s="1"/>
  <c r="G133" i="9"/>
  <c r="E133" i="9"/>
  <c r="B133" i="9"/>
  <c r="C133" i="9" s="1"/>
  <c r="H132" i="9"/>
  <c r="I132" i="9" s="1"/>
  <c r="G132" i="9"/>
  <c r="E132" i="9"/>
  <c r="B132" i="9"/>
  <c r="C132" i="9" s="1"/>
  <c r="H131" i="9"/>
  <c r="I131" i="9" s="1"/>
  <c r="G131" i="9"/>
  <c r="E131" i="9"/>
  <c r="B131" i="9"/>
  <c r="C131" i="9" s="1"/>
  <c r="H130" i="9"/>
  <c r="I130" i="9" s="1"/>
  <c r="G130" i="9"/>
  <c r="E130" i="9"/>
  <c r="B130" i="9"/>
  <c r="C130" i="9" s="1"/>
  <c r="F129" i="9"/>
  <c r="G129" i="9" s="1"/>
  <c r="D129" i="9"/>
  <c r="H129" i="9" s="1"/>
  <c r="H128" i="9"/>
  <c r="I128" i="9" s="1"/>
  <c r="G128" i="9"/>
  <c r="E128" i="9"/>
  <c r="B128" i="9"/>
  <c r="C128" i="9" s="1"/>
  <c r="H127" i="9"/>
  <c r="I127" i="9" s="1"/>
  <c r="G127" i="9"/>
  <c r="E127" i="9"/>
  <c r="B127" i="9"/>
  <c r="C127" i="9" s="1"/>
  <c r="H126" i="9"/>
  <c r="I126" i="9" s="1"/>
  <c r="G126" i="9"/>
  <c r="E126" i="9"/>
  <c r="B126" i="9"/>
  <c r="C126" i="9" s="1"/>
  <c r="H125" i="9"/>
  <c r="I125" i="9" s="1"/>
  <c r="G125" i="9"/>
  <c r="E125" i="9"/>
  <c r="B125" i="9"/>
  <c r="C125" i="9" s="1"/>
  <c r="H124" i="9"/>
  <c r="I124" i="9" s="1"/>
  <c r="G124" i="9"/>
  <c r="E124" i="9"/>
  <c r="B124" i="9"/>
  <c r="C124" i="9" s="1"/>
  <c r="H123" i="9"/>
  <c r="I123" i="9" s="1"/>
  <c r="G123" i="9"/>
  <c r="E123" i="9"/>
  <c r="B123" i="9"/>
  <c r="C123" i="9" s="1"/>
  <c r="H122" i="9"/>
  <c r="I122" i="9" s="1"/>
  <c r="G122" i="9"/>
  <c r="E122" i="9"/>
  <c r="B122" i="9"/>
  <c r="C122" i="9" s="1"/>
  <c r="H121" i="9"/>
  <c r="I121" i="9" s="1"/>
  <c r="G121" i="9"/>
  <c r="E121" i="9"/>
  <c r="B121" i="9"/>
  <c r="C121" i="9" s="1"/>
  <c r="H120" i="9"/>
  <c r="I120" i="9" s="1"/>
  <c r="G120" i="9"/>
  <c r="E120" i="9"/>
  <c r="B120" i="9"/>
  <c r="C120" i="9" s="1"/>
  <c r="H119" i="9"/>
  <c r="I119" i="9" s="1"/>
  <c r="G119" i="9"/>
  <c r="E119" i="9"/>
  <c r="B119" i="9"/>
  <c r="C119" i="9" s="1"/>
  <c r="H118" i="9"/>
  <c r="I118" i="9" s="1"/>
  <c r="G118" i="9"/>
  <c r="E118" i="9"/>
  <c r="B118" i="9"/>
  <c r="C118" i="9" s="1"/>
  <c r="H117" i="9"/>
  <c r="I117" i="9" s="1"/>
  <c r="G117" i="9"/>
  <c r="E117" i="9"/>
  <c r="B117" i="9"/>
  <c r="C117" i="9" s="1"/>
  <c r="F116" i="9"/>
  <c r="H116" i="9" s="1"/>
  <c r="I116" i="9" s="1"/>
  <c r="D116" i="9"/>
  <c r="E116" i="9" s="1"/>
  <c r="H115" i="9"/>
  <c r="I115" i="9" s="1"/>
  <c r="G115" i="9"/>
  <c r="E115" i="9"/>
  <c r="B115" i="9"/>
  <c r="C115" i="9" s="1"/>
  <c r="H114" i="9"/>
  <c r="I114" i="9" s="1"/>
  <c r="G114" i="9"/>
  <c r="E114" i="9"/>
  <c r="B114" i="9"/>
  <c r="C114" i="9" s="1"/>
  <c r="H113" i="9"/>
  <c r="I113" i="9" s="1"/>
  <c r="G113" i="9"/>
  <c r="E113" i="9"/>
  <c r="B113" i="9"/>
  <c r="C113" i="9" s="1"/>
  <c r="H112" i="9"/>
  <c r="I112" i="9" s="1"/>
  <c r="G112" i="9"/>
  <c r="E112" i="9"/>
  <c r="B112" i="9"/>
  <c r="C112" i="9" s="1"/>
  <c r="H111" i="9"/>
  <c r="I111" i="9" s="1"/>
  <c r="G111" i="9"/>
  <c r="E111" i="9"/>
  <c r="B111" i="9"/>
  <c r="C111" i="9" s="1"/>
  <c r="H110" i="9"/>
  <c r="I110" i="9" s="1"/>
  <c r="G110" i="9"/>
  <c r="E110" i="9"/>
  <c r="B110" i="9"/>
  <c r="C110" i="9" s="1"/>
  <c r="H109" i="9"/>
  <c r="I109" i="9" s="1"/>
  <c r="G109" i="9"/>
  <c r="E109" i="9"/>
  <c r="B109" i="9"/>
  <c r="C109" i="9" s="1"/>
  <c r="H108" i="9"/>
  <c r="I108" i="9" s="1"/>
  <c r="G108" i="9"/>
  <c r="E108" i="9"/>
  <c r="B108" i="9"/>
  <c r="C108" i="9" s="1"/>
  <c r="H107" i="9"/>
  <c r="I107" i="9" s="1"/>
  <c r="G107" i="9"/>
  <c r="E107" i="9"/>
  <c r="B107" i="9"/>
  <c r="C107" i="9" s="1"/>
  <c r="H106" i="9"/>
  <c r="I106" i="9" s="1"/>
  <c r="G106" i="9"/>
  <c r="E106" i="9"/>
  <c r="B106" i="9"/>
  <c r="C106" i="9" s="1"/>
  <c r="H105" i="9"/>
  <c r="I105" i="9" s="1"/>
  <c r="G105" i="9"/>
  <c r="E105" i="9"/>
  <c r="B105" i="9"/>
  <c r="C105" i="9" s="1"/>
  <c r="H104" i="9"/>
  <c r="I104" i="9" s="1"/>
  <c r="G104" i="9"/>
  <c r="E104" i="9"/>
  <c r="B104" i="9"/>
  <c r="C104" i="9" s="1"/>
  <c r="H103" i="9"/>
  <c r="F103" i="9"/>
  <c r="G103" i="9" s="1"/>
  <c r="D103" i="9"/>
  <c r="E103" i="9" s="1"/>
  <c r="B103" i="9"/>
  <c r="H102" i="9"/>
  <c r="I102" i="9" s="1"/>
  <c r="G102" i="9"/>
  <c r="E102" i="9"/>
  <c r="B102" i="9"/>
  <c r="C102" i="9" s="1"/>
  <c r="H101" i="9"/>
  <c r="I101" i="9" s="1"/>
  <c r="G101" i="9"/>
  <c r="E101" i="9"/>
  <c r="B101" i="9"/>
  <c r="C101" i="9" s="1"/>
  <c r="H100" i="9"/>
  <c r="I100" i="9" s="1"/>
  <c r="G100" i="9"/>
  <c r="E100" i="9"/>
  <c r="B100" i="9"/>
  <c r="C100" i="9" s="1"/>
  <c r="H99" i="9"/>
  <c r="I99" i="9" s="1"/>
  <c r="G99" i="9"/>
  <c r="E99" i="9"/>
  <c r="B99" i="9"/>
  <c r="C99" i="9" s="1"/>
  <c r="H98" i="9"/>
  <c r="I98" i="9" s="1"/>
  <c r="G98" i="9"/>
  <c r="E98" i="9"/>
  <c r="B98" i="9"/>
  <c r="C98" i="9" s="1"/>
  <c r="H97" i="9"/>
  <c r="I97" i="9" s="1"/>
  <c r="G97" i="9"/>
  <c r="E97" i="9"/>
  <c r="B97" i="9"/>
  <c r="C97" i="9" s="1"/>
  <c r="H96" i="9"/>
  <c r="I96" i="9" s="1"/>
  <c r="G96" i="9"/>
  <c r="E96" i="9"/>
  <c r="B96" i="9"/>
  <c r="C96" i="9" s="1"/>
  <c r="H95" i="9"/>
  <c r="I95" i="9" s="1"/>
  <c r="G95" i="9"/>
  <c r="E95" i="9"/>
  <c r="B95" i="9"/>
  <c r="C95" i="9" s="1"/>
  <c r="H94" i="9"/>
  <c r="I94" i="9" s="1"/>
  <c r="G94" i="9"/>
  <c r="E94" i="9"/>
  <c r="B94" i="9"/>
  <c r="C94" i="9" s="1"/>
  <c r="H93" i="9"/>
  <c r="I93" i="9" s="1"/>
  <c r="G93" i="9"/>
  <c r="E93" i="9"/>
  <c r="B93" i="9"/>
  <c r="C93" i="9" s="1"/>
  <c r="H92" i="9"/>
  <c r="I92" i="9" s="1"/>
  <c r="G92" i="9"/>
  <c r="E92" i="9"/>
  <c r="B92" i="9"/>
  <c r="C92" i="9" s="1"/>
  <c r="H91" i="9"/>
  <c r="I91" i="9" s="1"/>
  <c r="G91" i="9"/>
  <c r="E91" i="9"/>
  <c r="B91" i="9"/>
  <c r="C91" i="9" s="1"/>
  <c r="F90" i="9"/>
  <c r="G90" i="9" s="1"/>
  <c r="D90" i="9"/>
  <c r="H90" i="9" s="1"/>
  <c r="H89" i="9"/>
  <c r="I89" i="9" s="1"/>
  <c r="G89" i="9"/>
  <c r="E89" i="9"/>
  <c r="B89" i="9"/>
  <c r="C89" i="9" s="1"/>
  <c r="H88" i="9"/>
  <c r="I88" i="9" s="1"/>
  <c r="G88" i="9"/>
  <c r="E88" i="9"/>
  <c r="B88" i="9"/>
  <c r="C88" i="9" s="1"/>
  <c r="H87" i="9"/>
  <c r="I87" i="9" s="1"/>
  <c r="G87" i="9"/>
  <c r="E87" i="9"/>
  <c r="B87" i="9"/>
  <c r="C87" i="9" s="1"/>
  <c r="H86" i="9"/>
  <c r="I86" i="9" s="1"/>
  <c r="G86" i="9"/>
  <c r="E86" i="9"/>
  <c r="B86" i="9"/>
  <c r="C86" i="9" s="1"/>
  <c r="H85" i="9"/>
  <c r="I85" i="9" s="1"/>
  <c r="G85" i="9"/>
  <c r="E85" i="9"/>
  <c r="B85" i="9"/>
  <c r="C85" i="9" s="1"/>
  <c r="H84" i="9"/>
  <c r="I84" i="9" s="1"/>
  <c r="G84" i="9"/>
  <c r="E84" i="9"/>
  <c r="B84" i="9"/>
  <c r="C84" i="9" s="1"/>
  <c r="H83" i="9"/>
  <c r="I83" i="9" s="1"/>
  <c r="G83" i="9"/>
  <c r="E83" i="9"/>
  <c r="B83" i="9"/>
  <c r="C83" i="9" s="1"/>
  <c r="H82" i="9"/>
  <c r="I82" i="9" s="1"/>
  <c r="G82" i="9"/>
  <c r="E82" i="9"/>
  <c r="B82" i="9"/>
  <c r="C82" i="9" s="1"/>
  <c r="H81" i="9"/>
  <c r="I81" i="9" s="1"/>
  <c r="G81" i="9"/>
  <c r="E81" i="9"/>
  <c r="B81" i="9"/>
  <c r="C81" i="9" s="1"/>
  <c r="H80" i="9"/>
  <c r="I80" i="9" s="1"/>
  <c r="G80" i="9"/>
  <c r="E80" i="9"/>
  <c r="B80" i="9"/>
  <c r="C80" i="9" s="1"/>
  <c r="H79" i="9"/>
  <c r="I79" i="9" s="1"/>
  <c r="G79" i="9"/>
  <c r="E79" i="9"/>
  <c r="B79" i="9"/>
  <c r="C79" i="9" s="1"/>
  <c r="H78" i="9"/>
  <c r="I78" i="9" s="1"/>
  <c r="G78" i="9"/>
  <c r="E78" i="9"/>
  <c r="B78" i="9"/>
  <c r="C78" i="9" s="1"/>
  <c r="F77" i="9"/>
  <c r="B77" i="9" s="1"/>
  <c r="C77" i="9" s="1"/>
  <c r="D77" i="9"/>
  <c r="E77" i="9" s="1"/>
  <c r="H76" i="9"/>
  <c r="I76" i="9" s="1"/>
  <c r="G76" i="9"/>
  <c r="E76" i="9"/>
  <c r="B76" i="9"/>
  <c r="C76" i="9" s="1"/>
  <c r="H75" i="9"/>
  <c r="I75" i="9" s="1"/>
  <c r="G75" i="9"/>
  <c r="E75" i="9"/>
  <c r="B75" i="9"/>
  <c r="C75" i="9" s="1"/>
  <c r="H74" i="9"/>
  <c r="I74" i="9" s="1"/>
  <c r="G74" i="9"/>
  <c r="E74" i="9"/>
  <c r="B74" i="9"/>
  <c r="C74" i="9" s="1"/>
  <c r="H73" i="9"/>
  <c r="I73" i="9" s="1"/>
  <c r="G73" i="9"/>
  <c r="E73" i="9"/>
  <c r="B73" i="9"/>
  <c r="C73" i="9" s="1"/>
  <c r="H72" i="9"/>
  <c r="I72" i="9" s="1"/>
  <c r="G72" i="9"/>
  <c r="E72" i="9"/>
  <c r="B72" i="9"/>
  <c r="C72" i="9" s="1"/>
  <c r="H71" i="9"/>
  <c r="I71" i="9" s="1"/>
  <c r="G71" i="9"/>
  <c r="E71" i="9"/>
  <c r="B71" i="9"/>
  <c r="C71" i="9" s="1"/>
  <c r="H70" i="9"/>
  <c r="I70" i="9" s="1"/>
  <c r="G70" i="9"/>
  <c r="E70" i="9"/>
  <c r="B70" i="9"/>
  <c r="C70" i="9" s="1"/>
  <c r="H69" i="9"/>
  <c r="I69" i="9" s="1"/>
  <c r="G69" i="9"/>
  <c r="E69" i="9"/>
  <c r="B69" i="9"/>
  <c r="C69" i="9" s="1"/>
  <c r="H68" i="9"/>
  <c r="I68" i="9" s="1"/>
  <c r="G68" i="9"/>
  <c r="E68" i="9"/>
  <c r="B68" i="9"/>
  <c r="C68" i="9" s="1"/>
  <c r="H67" i="9"/>
  <c r="I67" i="9" s="1"/>
  <c r="G67" i="9"/>
  <c r="E67" i="9"/>
  <c r="B67" i="9"/>
  <c r="C67" i="9" s="1"/>
  <c r="H66" i="9"/>
  <c r="I66" i="9" s="1"/>
  <c r="G66" i="9"/>
  <c r="E66" i="9"/>
  <c r="B66" i="9"/>
  <c r="C66" i="9" s="1"/>
  <c r="H65" i="9"/>
  <c r="I65" i="9" s="1"/>
  <c r="G65" i="9"/>
  <c r="E65" i="9"/>
  <c r="B65" i="9"/>
  <c r="C65" i="9" s="1"/>
  <c r="H64" i="9"/>
  <c r="F64" i="9"/>
  <c r="G64" i="9" s="1"/>
  <c r="D64" i="9"/>
  <c r="E64" i="9" s="1"/>
  <c r="B64" i="9"/>
  <c r="H63" i="9"/>
  <c r="I63" i="9" s="1"/>
  <c r="G63" i="9"/>
  <c r="E63" i="9"/>
  <c r="B63" i="9"/>
  <c r="C63" i="9" s="1"/>
  <c r="H62" i="9"/>
  <c r="I62" i="9" s="1"/>
  <c r="G62" i="9"/>
  <c r="E62" i="9"/>
  <c r="B62" i="9"/>
  <c r="C62" i="9" s="1"/>
  <c r="H61" i="9"/>
  <c r="I61" i="9" s="1"/>
  <c r="G61" i="9"/>
  <c r="E61" i="9"/>
  <c r="B61" i="9"/>
  <c r="C61" i="9" s="1"/>
  <c r="H60" i="9"/>
  <c r="I60" i="9" s="1"/>
  <c r="G60" i="9"/>
  <c r="E60" i="9"/>
  <c r="B60" i="9"/>
  <c r="C60" i="9" s="1"/>
  <c r="H59" i="9"/>
  <c r="I59" i="9" s="1"/>
  <c r="G59" i="9"/>
  <c r="E59" i="9"/>
  <c r="B59" i="9"/>
  <c r="C59" i="9" s="1"/>
  <c r="H58" i="9"/>
  <c r="I58" i="9" s="1"/>
  <c r="G58" i="9"/>
  <c r="E58" i="9"/>
  <c r="B58" i="9"/>
  <c r="C58" i="9" s="1"/>
  <c r="H57" i="9"/>
  <c r="I57" i="9" s="1"/>
  <c r="G57" i="9"/>
  <c r="E57" i="9"/>
  <c r="B57" i="9"/>
  <c r="C57" i="9" s="1"/>
  <c r="H56" i="9"/>
  <c r="I56" i="9" s="1"/>
  <c r="G56" i="9"/>
  <c r="E56" i="9"/>
  <c r="B56" i="9"/>
  <c r="C56" i="9" s="1"/>
  <c r="H55" i="9"/>
  <c r="I55" i="9" s="1"/>
  <c r="G55" i="9"/>
  <c r="E55" i="9"/>
  <c r="B55" i="9"/>
  <c r="C55" i="9" s="1"/>
  <c r="H54" i="9"/>
  <c r="I54" i="9" s="1"/>
  <c r="G54" i="9"/>
  <c r="E54" i="9"/>
  <c r="B54" i="9"/>
  <c r="C54" i="9" s="1"/>
  <c r="H53" i="9"/>
  <c r="I53" i="9" s="1"/>
  <c r="G53" i="9"/>
  <c r="E53" i="9"/>
  <c r="B53" i="9"/>
  <c r="C53" i="9" s="1"/>
  <c r="H52" i="9"/>
  <c r="I52" i="9" s="1"/>
  <c r="G52" i="9"/>
  <c r="E52" i="9"/>
  <c r="B52" i="9"/>
  <c r="C52" i="9" s="1"/>
  <c r="F51" i="9"/>
  <c r="G51" i="9" s="1"/>
  <c r="D51" i="9"/>
  <c r="H51" i="9" s="1"/>
  <c r="H50" i="9"/>
  <c r="I50" i="9" s="1"/>
  <c r="G50" i="9"/>
  <c r="E50" i="9"/>
  <c r="B50" i="9"/>
  <c r="C50" i="9" s="1"/>
  <c r="H49" i="9"/>
  <c r="I49" i="9" s="1"/>
  <c r="G49" i="9"/>
  <c r="E49" i="9"/>
  <c r="B49" i="9"/>
  <c r="C49" i="9" s="1"/>
  <c r="H48" i="9"/>
  <c r="I48" i="9" s="1"/>
  <c r="G48" i="9"/>
  <c r="E48" i="9"/>
  <c r="B48" i="9"/>
  <c r="C48" i="9" s="1"/>
  <c r="H47" i="9"/>
  <c r="I47" i="9" s="1"/>
  <c r="G47" i="9"/>
  <c r="E47" i="9"/>
  <c r="B47" i="9"/>
  <c r="C47" i="9" s="1"/>
  <c r="H46" i="9"/>
  <c r="I46" i="9" s="1"/>
  <c r="G46" i="9"/>
  <c r="E46" i="9"/>
  <c r="B46" i="9"/>
  <c r="C46" i="9" s="1"/>
  <c r="H45" i="9"/>
  <c r="I45" i="9" s="1"/>
  <c r="G45" i="9"/>
  <c r="E45" i="9"/>
  <c r="B45" i="9"/>
  <c r="C45" i="9" s="1"/>
  <c r="H44" i="9"/>
  <c r="I44" i="9" s="1"/>
  <c r="G44" i="9"/>
  <c r="E44" i="9"/>
  <c r="B44" i="9"/>
  <c r="C44" i="9" s="1"/>
  <c r="H43" i="9"/>
  <c r="I43" i="9" s="1"/>
  <c r="G43" i="9"/>
  <c r="E43" i="9"/>
  <c r="B43" i="9"/>
  <c r="C43" i="9" s="1"/>
  <c r="H42" i="9"/>
  <c r="I42" i="9" s="1"/>
  <c r="G42" i="9"/>
  <c r="E42" i="9"/>
  <c r="B42" i="9"/>
  <c r="C42" i="9" s="1"/>
  <c r="H41" i="9"/>
  <c r="I41" i="9" s="1"/>
  <c r="G41" i="9"/>
  <c r="E41" i="9"/>
  <c r="B41" i="9"/>
  <c r="C41" i="9" s="1"/>
  <c r="H40" i="9"/>
  <c r="I40" i="9" s="1"/>
  <c r="G40" i="9"/>
  <c r="E40" i="9"/>
  <c r="B40" i="9"/>
  <c r="C40" i="9" s="1"/>
  <c r="H39" i="9"/>
  <c r="I39" i="9" s="1"/>
  <c r="G39" i="9"/>
  <c r="E39" i="9"/>
  <c r="B39" i="9"/>
  <c r="C39" i="9" s="1"/>
  <c r="F38" i="9"/>
  <c r="B38" i="9" s="1"/>
  <c r="C38" i="9" s="1"/>
  <c r="D38" i="9"/>
  <c r="E38" i="9" s="1"/>
  <c r="H37" i="9"/>
  <c r="I37" i="9" s="1"/>
  <c r="G37" i="9"/>
  <c r="E37" i="9"/>
  <c r="B37" i="9"/>
  <c r="C37" i="9" s="1"/>
  <c r="H36" i="9"/>
  <c r="I36" i="9" s="1"/>
  <c r="G36" i="9"/>
  <c r="E36" i="9"/>
  <c r="B36" i="9"/>
  <c r="C36" i="9" s="1"/>
  <c r="H35" i="9"/>
  <c r="I35" i="9" s="1"/>
  <c r="G35" i="9"/>
  <c r="E35" i="9"/>
  <c r="B35" i="9"/>
  <c r="C35" i="9" s="1"/>
  <c r="H34" i="9"/>
  <c r="I34" i="9" s="1"/>
  <c r="G34" i="9"/>
  <c r="E34" i="9"/>
  <c r="B34" i="9"/>
  <c r="C34" i="9" s="1"/>
  <c r="H33" i="9"/>
  <c r="I33" i="9" s="1"/>
  <c r="G33" i="9"/>
  <c r="E33" i="9"/>
  <c r="B33" i="9"/>
  <c r="C33" i="9" s="1"/>
  <c r="H32" i="9"/>
  <c r="I32" i="9" s="1"/>
  <c r="G32" i="9"/>
  <c r="E32" i="9"/>
  <c r="B32" i="9"/>
  <c r="C32" i="9" s="1"/>
  <c r="H31" i="9"/>
  <c r="I31" i="9" s="1"/>
  <c r="G31" i="9"/>
  <c r="E31" i="9"/>
  <c r="B31" i="9"/>
  <c r="C31" i="9" s="1"/>
  <c r="H30" i="9"/>
  <c r="I30" i="9" s="1"/>
  <c r="G30" i="9"/>
  <c r="E30" i="9"/>
  <c r="B30" i="9"/>
  <c r="C30" i="9" s="1"/>
  <c r="H29" i="9"/>
  <c r="I29" i="9" s="1"/>
  <c r="G29" i="9"/>
  <c r="E29" i="9"/>
  <c r="B29" i="9"/>
  <c r="C29" i="9" s="1"/>
  <c r="H28" i="9"/>
  <c r="I28" i="9" s="1"/>
  <c r="G28" i="9"/>
  <c r="E28" i="9"/>
  <c r="B28" i="9"/>
  <c r="C28" i="9" s="1"/>
  <c r="H27" i="9"/>
  <c r="I27" i="9" s="1"/>
  <c r="G27" i="9"/>
  <c r="E27" i="9"/>
  <c r="B27" i="9"/>
  <c r="C27" i="9" s="1"/>
  <c r="H26" i="9"/>
  <c r="I26" i="9" s="1"/>
  <c r="G26" i="9"/>
  <c r="E26" i="9"/>
  <c r="B26" i="9"/>
  <c r="C26" i="9" s="1"/>
  <c r="H25" i="9"/>
  <c r="I25" i="9" s="1"/>
  <c r="F25" i="9"/>
  <c r="G25" i="9" s="1"/>
  <c r="D25" i="9"/>
  <c r="E25" i="9" s="1"/>
  <c r="B25" i="9"/>
  <c r="C25" i="9" s="1"/>
  <c r="H24" i="9"/>
  <c r="B24" i="9"/>
  <c r="H23" i="9"/>
  <c r="B23" i="9"/>
  <c r="H22" i="9"/>
  <c r="B22" i="9"/>
  <c r="H21" i="9"/>
  <c r="B21" i="9"/>
  <c r="H20" i="9"/>
  <c r="B20" i="9"/>
  <c r="H19" i="9"/>
  <c r="B19" i="9"/>
  <c r="H18" i="9"/>
  <c r="B18" i="9"/>
  <c r="H17" i="9"/>
  <c r="B17" i="9"/>
  <c r="H16" i="9"/>
  <c r="B16" i="9"/>
  <c r="H15" i="9"/>
  <c r="B15" i="9"/>
  <c r="H14" i="9"/>
  <c r="B14" i="9"/>
  <c r="H13" i="9"/>
  <c r="B13" i="9"/>
  <c r="H12" i="9"/>
  <c r="I12" i="9" s="1"/>
  <c r="G12" i="9"/>
  <c r="E12" i="9"/>
  <c r="B12" i="9"/>
  <c r="C12" i="9" s="1"/>
  <c r="H11" i="9"/>
  <c r="I11" i="9" s="1"/>
  <c r="G11" i="9"/>
  <c r="E11" i="9"/>
  <c r="B11" i="9"/>
  <c r="C11" i="9" s="1"/>
  <c r="H10" i="9"/>
  <c r="I10" i="9" s="1"/>
  <c r="G10" i="9"/>
  <c r="E10" i="9"/>
  <c r="B10" i="9"/>
  <c r="C10" i="9" s="1"/>
  <c r="H9" i="9"/>
  <c r="I9" i="9" s="1"/>
  <c r="G9" i="9"/>
  <c r="E9" i="9"/>
  <c r="B9" i="9"/>
  <c r="C9" i="9" s="1"/>
  <c r="H8" i="9"/>
  <c r="I8" i="9" s="1"/>
  <c r="G8" i="9"/>
  <c r="E8" i="9"/>
  <c r="B8" i="9"/>
  <c r="C8" i="9" s="1"/>
  <c r="H7" i="9"/>
  <c r="I7" i="9" s="1"/>
  <c r="G7" i="9"/>
  <c r="E7" i="9"/>
  <c r="B7" i="9"/>
  <c r="C7" i="9" s="1"/>
  <c r="H6" i="9"/>
  <c r="I6" i="9" s="1"/>
  <c r="G6" i="9"/>
  <c r="E6" i="9"/>
  <c r="B6" i="9"/>
  <c r="C6" i="9" s="1"/>
  <c r="H5" i="9"/>
  <c r="B5" i="9"/>
  <c r="H193" i="8"/>
  <c r="I206" i="8" s="1"/>
  <c r="G193" i="8"/>
  <c r="E193" i="8"/>
  <c r="B193" i="8"/>
  <c r="C206" i="8" s="1"/>
  <c r="H192" i="8"/>
  <c r="I205" i="8" s="1"/>
  <c r="G192" i="8"/>
  <c r="E192" i="8"/>
  <c r="B192" i="8"/>
  <c r="C205" i="8" s="1"/>
  <c r="H191" i="8"/>
  <c r="I204" i="8" s="1"/>
  <c r="G191" i="8"/>
  <c r="E191" i="8"/>
  <c r="B191" i="8"/>
  <c r="C204" i="8" s="1"/>
  <c r="H190" i="8"/>
  <c r="I203" i="8" s="1"/>
  <c r="G190" i="8"/>
  <c r="E190" i="8"/>
  <c r="B190" i="8"/>
  <c r="C203" i="8" s="1"/>
  <c r="H189" i="8"/>
  <c r="I202" i="8" s="1"/>
  <c r="G189" i="8"/>
  <c r="E189" i="8"/>
  <c r="B189" i="8"/>
  <c r="C202" i="8" s="1"/>
  <c r="H188" i="8"/>
  <c r="I201" i="8" s="1"/>
  <c r="G188" i="8"/>
  <c r="E188" i="8"/>
  <c r="B188" i="8"/>
  <c r="C201" i="8" s="1"/>
  <c r="H187" i="8"/>
  <c r="I200" i="8" s="1"/>
  <c r="G187" i="8"/>
  <c r="E187" i="8"/>
  <c r="B187" i="8"/>
  <c r="C200" i="8" s="1"/>
  <c r="H186" i="8"/>
  <c r="I199" i="8" s="1"/>
  <c r="G186" i="8"/>
  <c r="E186" i="8"/>
  <c r="B186" i="8"/>
  <c r="C199" i="8" s="1"/>
  <c r="H185" i="8"/>
  <c r="I198" i="8" s="1"/>
  <c r="G185" i="8"/>
  <c r="E185" i="8"/>
  <c r="B185" i="8"/>
  <c r="C198" i="8" s="1"/>
  <c r="H184" i="8"/>
  <c r="I197" i="8" s="1"/>
  <c r="G184" i="8"/>
  <c r="E184" i="8"/>
  <c r="B184" i="8"/>
  <c r="C197" i="8" s="1"/>
  <c r="H183" i="8"/>
  <c r="I196" i="8" s="1"/>
  <c r="G183" i="8"/>
  <c r="E183" i="8"/>
  <c r="B183" i="8"/>
  <c r="C196" i="8" s="1"/>
  <c r="H182" i="8"/>
  <c r="G182" i="8"/>
  <c r="E182" i="8"/>
  <c r="B182" i="8"/>
  <c r="H180" i="8"/>
  <c r="G180" i="8"/>
  <c r="E180" i="8"/>
  <c r="B180" i="8"/>
  <c r="H179" i="8"/>
  <c r="I179" i="8" s="1"/>
  <c r="G179" i="8"/>
  <c r="E179" i="8"/>
  <c r="B179" i="8"/>
  <c r="H178" i="8"/>
  <c r="G178" i="8"/>
  <c r="E178" i="8"/>
  <c r="B178" i="8"/>
  <c r="H177" i="8"/>
  <c r="G177" i="8"/>
  <c r="E177" i="8"/>
  <c r="B177" i="8"/>
  <c r="H176" i="8"/>
  <c r="G176" i="8"/>
  <c r="E176" i="8"/>
  <c r="B176" i="8"/>
  <c r="H175" i="8"/>
  <c r="G175" i="8"/>
  <c r="E175" i="8"/>
  <c r="B175" i="8"/>
  <c r="C188" i="8" s="1"/>
  <c r="H174" i="8"/>
  <c r="G174" i="8"/>
  <c r="E174" i="8"/>
  <c r="B174" i="8"/>
  <c r="H173" i="8"/>
  <c r="I173" i="8" s="1"/>
  <c r="G173" i="8"/>
  <c r="E173" i="8"/>
  <c r="B173" i="8"/>
  <c r="H172" i="8"/>
  <c r="G172" i="8"/>
  <c r="E172" i="8"/>
  <c r="B172" i="8"/>
  <c r="C172" i="8" s="1"/>
  <c r="H171" i="8"/>
  <c r="I171" i="8" s="1"/>
  <c r="G171" i="8"/>
  <c r="E171" i="8"/>
  <c r="B171" i="8"/>
  <c r="H170" i="8"/>
  <c r="G170" i="8"/>
  <c r="E170" i="8"/>
  <c r="B170" i="8"/>
  <c r="C170" i="8" s="1"/>
  <c r="H169" i="8"/>
  <c r="G169" i="8"/>
  <c r="E169" i="8"/>
  <c r="B169" i="8"/>
  <c r="F168" i="8"/>
  <c r="G181" i="8" s="1"/>
  <c r="D168" i="8"/>
  <c r="E181" i="8" s="1"/>
  <c r="H167" i="8"/>
  <c r="I167" i="8" s="1"/>
  <c r="G167" i="8"/>
  <c r="E167" i="8"/>
  <c r="B167" i="8"/>
  <c r="H166" i="8"/>
  <c r="G166" i="8"/>
  <c r="E166" i="8"/>
  <c r="B166" i="8"/>
  <c r="C166" i="8" s="1"/>
  <c r="H165" i="8"/>
  <c r="G165" i="8"/>
  <c r="E165" i="8"/>
  <c r="B165" i="8"/>
  <c r="H164" i="8"/>
  <c r="G164" i="8"/>
  <c r="E164" i="8"/>
  <c r="B164" i="8"/>
  <c r="C164" i="8" s="1"/>
  <c r="H163" i="8"/>
  <c r="I163" i="8" s="1"/>
  <c r="G163" i="8"/>
  <c r="E163" i="8"/>
  <c r="B163" i="8"/>
  <c r="H162" i="8"/>
  <c r="G162" i="8"/>
  <c r="E162" i="8"/>
  <c r="B162" i="8"/>
  <c r="C162" i="8" s="1"/>
  <c r="I161" i="8"/>
  <c r="H161" i="8"/>
  <c r="G161" i="8"/>
  <c r="E161" i="8"/>
  <c r="B161" i="8"/>
  <c r="H160" i="8"/>
  <c r="G160" i="8"/>
  <c r="E160" i="8"/>
  <c r="B160" i="8"/>
  <c r="C160" i="8" s="1"/>
  <c r="I159" i="8"/>
  <c r="H159" i="8"/>
  <c r="G159" i="8"/>
  <c r="E159" i="8"/>
  <c r="B159" i="8"/>
  <c r="H158" i="8"/>
  <c r="G158" i="8"/>
  <c r="E158" i="8"/>
  <c r="B158" i="8"/>
  <c r="C158" i="8" s="1"/>
  <c r="I157" i="8"/>
  <c r="H157" i="8"/>
  <c r="G157" i="8"/>
  <c r="E157" i="8"/>
  <c r="B157" i="8"/>
  <c r="H156" i="8"/>
  <c r="G156" i="8"/>
  <c r="E156" i="8"/>
  <c r="B156" i="8"/>
  <c r="C156" i="8" s="1"/>
  <c r="F155" i="8"/>
  <c r="D155" i="8"/>
  <c r="H154" i="8"/>
  <c r="I154" i="8" s="1"/>
  <c r="G154" i="8"/>
  <c r="E154" i="8"/>
  <c r="C154" i="8"/>
  <c r="B154" i="8"/>
  <c r="H153" i="8"/>
  <c r="G153" i="8"/>
  <c r="E153" i="8"/>
  <c r="B153" i="8"/>
  <c r="H152" i="8"/>
  <c r="I152" i="8" s="1"/>
  <c r="G152" i="8"/>
  <c r="E152" i="8"/>
  <c r="C152" i="8"/>
  <c r="B152" i="8"/>
  <c r="H151" i="8"/>
  <c r="G151" i="8"/>
  <c r="E151" i="8"/>
  <c r="B151" i="8"/>
  <c r="H150" i="8"/>
  <c r="I150" i="8" s="1"/>
  <c r="G150" i="8"/>
  <c r="E150" i="8"/>
  <c r="C150" i="8"/>
  <c r="B150" i="8"/>
  <c r="C163" i="8" s="1"/>
  <c r="H149" i="8"/>
  <c r="G149" i="8"/>
  <c r="E149" i="8"/>
  <c r="B149" i="8"/>
  <c r="H148" i="8"/>
  <c r="I148" i="8" s="1"/>
  <c r="G148" i="8"/>
  <c r="E148" i="8"/>
  <c r="C148" i="8"/>
  <c r="B148" i="8"/>
  <c r="C161" i="8" s="1"/>
  <c r="H147" i="8"/>
  <c r="I160" i="8" s="1"/>
  <c r="G147" i="8"/>
  <c r="E147" i="8"/>
  <c r="B147" i="8"/>
  <c r="H146" i="8"/>
  <c r="I146" i="8" s="1"/>
  <c r="G146" i="8"/>
  <c r="E146" i="8"/>
  <c r="C146" i="8"/>
  <c r="B146" i="8"/>
  <c r="C159" i="8" s="1"/>
  <c r="H145" i="8"/>
  <c r="I158" i="8" s="1"/>
  <c r="G145" i="8"/>
  <c r="E145" i="8"/>
  <c r="B145" i="8"/>
  <c r="H144" i="8"/>
  <c r="I144" i="8" s="1"/>
  <c r="G144" i="8"/>
  <c r="E144" i="8"/>
  <c r="C144" i="8"/>
  <c r="B144" i="8"/>
  <c r="C157" i="8" s="1"/>
  <c r="H143" i="8"/>
  <c r="I156" i="8" s="1"/>
  <c r="G143" i="8"/>
  <c r="E143" i="8"/>
  <c r="B143" i="8"/>
  <c r="F142" i="8"/>
  <c r="E142" i="8"/>
  <c r="D142" i="8"/>
  <c r="B142" i="8"/>
  <c r="C142" i="8" s="1"/>
  <c r="H141" i="8"/>
  <c r="G141" i="8"/>
  <c r="E141" i="8"/>
  <c r="B141" i="8"/>
  <c r="C141" i="8" s="1"/>
  <c r="H140" i="8"/>
  <c r="G140" i="8"/>
  <c r="E140" i="8"/>
  <c r="B140" i="8"/>
  <c r="C153" i="8" s="1"/>
  <c r="H139" i="8"/>
  <c r="G139" i="8"/>
  <c r="E139" i="8"/>
  <c r="B139" i="8"/>
  <c r="C139" i="8" s="1"/>
  <c r="H138" i="8"/>
  <c r="G138" i="8"/>
  <c r="E138" i="8"/>
  <c r="B138" i="8"/>
  <c r="C151" i="8" s="1"/>
  <c r="H137" i="8"/>
  <c r="G137" i="8"/>
  <c r="E137" i="8"/>
  <c r="B137" i="8"/>
  <c r="C137" i="8" s="1"/>
  <c r="H136" i="8"/>
  <c r="G136" i="8"/>
  <c r="E136" i="8"/>
  <c r="B136" i="8"/>
  <c r="C149" i="8" s="1"/>
  <c r="H135" i="8"/>
  <c r="G135" i="8"/>
  <c r="E135" i="8"/>
  <c r="B135" i="8"/>
  <c r="C135" i="8" s="1"/>
  <c r="H134" i="8"/>
  <c r="G134" i="8"/>
  <c r="E134" i="8"/>
  <c r="B134" i="8"/>
  <c r="C147" i="8" s="1"/>
  <c r="H133" i="8"/>
  <c r="G133" i="8"/>
  <c r="E133" i="8"/>
  <c r="B133" i="8"/>
  <c r="C133" i="8" s="1"/>
  <c r="H132" i="8"/>
  <c r="G132" i="8"/>
  <c r="E132" i="8"/>
  <c r="B132" i="8"/>
  <c r="C145" i="8" s="1"/>
  <c r="H131" i="8"/>
  <c r="G131" i="8"/>
  <c r="E131" i="8"/>
  <c r="B131" i="8"/>
  <c r="C131" i="8" s="1"/>
  <c r="H130" i="8"/>
  <c r="I130" i="8" s="1"/>
  <c r="G130" i="8"/>
  <c r="E130" i="8"/>
  <c r="B130" i="8"/>
  <c r="C143" i="8" s="1"/>
  <c r="F129" i="8"/>
  <c r="G129" i="8" s="1"/>
  <c r="D129" i="8"/>
  <c r="H129" i="8" s="1"/>
  <c r="B129" i="8"/>
  <c r="C129" i="8" s="1"/>
  <c r="H128" i="8"/>
  <c r="I141" i="8" s="1"/>
  <c r="G128" i="8"/>
  <c r="E128" i="8"/>
  <c r="C128" i="8"/>
  <c r="B128" i="8"/>
  <c r="H127" i="8"/>
  <c r="I127" i="8" s="1"/>
  <c r="G127" i="8"/>
  <c r="E127" i="8"/>
  <c r="B127" i="8"/>
  <c r="C127" i="8" s="1"/>
  <c r="H126" i="8"/>
  <c r="I139" i="8" s="1"/>
  <c r="G126" i="8"/>
  <c r="E126" i="8"/>
  <c r="C126" i="8"/>
  <c r="B126" i="8"/>
  <c r="H125" i="8"/>
  <c r="I125" i="8" s="1"/>
  <c r="G125" i="8"/>
  <c r="E125" i="8"/>
  <c r="B125" i="8"/>
  <c r="C125" i="8" s="1"/>
  <c r="H124" i="8"/>
  <c r="I137" i="8" s="1"/>
  <c r="G124" i="8"/>
  <c r="E124" i="8"/>
  <c r="C124" i="8"/>
  <c r="B124" i="8"/>
  <c r="H123" i="8"/>
  <c r="I123" i="8" s="1"/>
  <c r="G123" i="8"/>
  <c r="E123" i="8"/>
  <c r="B123" i="8"/>
  <c r="C123" i="8" s="1"/>
  <c r="H122" i="8"/>
  <c r="I135" i="8" s="1"/>
  <c r="G122" i="8"/>
  <c r="E122" i="8"/>
  <c r="C122" i="8"/>
  <c r="B122" i="8"/>
  <c r="H121" i="8"/>
  <c r="I121" i="8" s="1"/>
  <c r="G121" i="8"/>
  <c r="E121" i="8"/>
  <c r="B121" i="8"/>
  <c r="C121" i="8" s="1"/>
  <c r="H120" i="8"/>
  <c r="I133" i="8" s="1"/>
  <c r="G120" i="8"/>
  <c r="E120" i="8"/>
  <c r="C120" i="8"/>
  <c r="B120" i="8"/>
  <c r="H119" i="8"/>
  <c r="I119" i="8" s="1"/>
  <c r="G119" i="8"/>
  <c r="E119" i="8"/>
  <c r="B119" i="8"/>
  <c r="C119" i="8" s="1"/>
  <c r="H118" i="8"/>
  <c r="G118" i="8"/>
  <c r="E118" i="8"/>
  <c r="B118" i="8"/>
  <c r="C118" i="8" s="1"/>
  <c r="H117" i="8"/>
  <c r="G117" i="8"/>
  <c r="E117" i="8"/>
  <c r="B117" i="8"/>
  <c r="G116" i="8"/>
  <c r="F116" i="8"/>
  <c r="D116" i="8"/>
  <c r="B116" i="8" s="1"/>
  <c r="H115" i="8"/>
  <c r="G115" i="8"/>
  <c r="E115" i="8"/>
  <c r="B115" i="8"/>
  <c r="I114" i="8"/>
  <c r="H114" i="8"/>
  <c r="G114" i="8"/>
  <c r="E114" i="8"/>
  <c r="B114" i="8"/>
  <c r="H113" i="8"/>
  <c r="G113" i="8"/>
  <c r="E113" i="8"/>
  <c r="B113" i="8"/>
  <c r="I112" i="8"/>
  <c r="H112" i="8"/>
  <c r="G112" i="8"/>
  <c r="E112" i="8"/>
  <c r="B112" i="8"/>
  <c r="H111" i="8"/>
  <c r="G111" i="8"/>
  <c r="E111" i="8"/>
  <c r="B111" i="8"/>
  <c r="I110" i="8"/>
  <c r="H110" i="8"/>
  <c r="G110" i="8"/>
  <c r="E110" i="8"/>
  <c r="B110" i="8"/>
  <c r="H109" i="8"/>
  <c r="G109" i="8"/>
  <c r="E109" i="8"/>
  <c r="B109" i="8"/>
  <c r="I108" i="8"/>
  <c r="H108" i="8"/>
  <c r="G108" i="8"/>
  <c r="E108" i="8"/>
  <c r="B108" i="8"/>
  <c r="I107" i="8"/>
  <c r="H107" i="8"/>
  <c r="G107" i="8"/>
  <c r="E107" i="8"/>
  <c r="C107" i="8"/>
  <c r="B107" i="8"/>
  <c r="I106" i="8"/>
  <c r="H106" i="8"/>
  <c r="G106" i="8"/>
  <c r="E106" i="8"/>
  <c r="B106" i="8"/>
  <c r="H105" i="8"/>
  <c r="G105" i="8"/>
  <c r="E105" i="8"/>
  <c r="B105" i="8"/>
  <c r="I104" i="8"/>
  <c r="H104" i="8"/>
  <c r="I117" i="8" s="1"/>
  <c r="G104" i="8"/>
  <c r="E104" i="8"/>
  <c r="B104" i="8"/>
  <c r="C117" i="8" s="1"/>
  <c r="F103" i="8"/>
  <c r="G103" i="8" s="1"/>
  <c r="D103" i="8"/>
  <c r="H103" i="8" s="1"/>
  <c r="H102" i="8"/>
  <c r="I115" i="8" s="1"/>
  <c r="G102" i="8"/>
  <c r="E102" i="8"/>
  <c r="B102" i="8"/>
  <c r="C115" i="8" s="1"/>
  <c r="H101" i="8"/>
  <c r="G101" i="8"/>
  <c r="E101" i="8"/>
  <c r="C101" i="8"/>
  <c r="B101" i="8"/>
  <c r="C114" i="8" s="1"/>
  <c r="H100" i="8"/>
  <c r="I113" i="8" s="1"/>
  <c r="G100" i="8"/>
  <c r="E100" i="8"/>
  <c r="B100" i="8"/>
  <c r="C113" i="8" s="1"/>
  <c r="H99" i="8"/>
  <c r="G99" i="8"/>
  <c r="E99" i="8"/>
  <c r="C99" i="8"/>
  <c r="B99" i="8"/>
  <c r="C112" i="8" s="1"/>
  <c r="H98" i="8"/>
  <c r="I111" i="8" s="1"/>
  <c r="G98" i="8"/>
  <c r="E98" i="8"/>
  <c r="B98" i="8"/>
  <c r="C111" i="8" s="1"/>
  <c r="H97" i="8"/>
  <c r="G97" i="8"/>
  <c r="E97" i="8"/>
  <c r="C97" i="8"/>
  <c r="B97" i="8"/>
  <c r="C110" i="8" s="1"/>
  <c r="H96" i="8"/>
  <c r="I109" i="8" s="1"/>
  <c r="G96" i="8"/>
  <c r="E96" i="8"/>
  <c r="B96" i="8"/>
  <c r="C109" i="8" s="1"/>
  <c r="H95" i="8"/>
  <c r="G95" i="8"/>
  <c r="E95" i="8"/>
  <c r="C95" i="8"/>
  <c r="B95" i="8"/>
  <c r="C108" i="8" s="1"/>
  <c r="G94" i="8"/>
  <c r="E94" i="8"/>
  <c r="H93" i="8"/>
  <c r="G93" i="8"/>
  <c r="E93" i="8"/>
  <c r="B93" i="8"/>
  <c r="C106" i="8" s="1"/>
  <c r="H92" i="8"/>
  <c r="I105" i="8" s="1"/>
  <c r="G92" i="8"/>
  <c r="E92" i="8"/>
  <c r="B92" i="8"/>
  <c r="C105" i="8" s="1"/>
  <c r="H91" i="8"/>
  <c r="G91" i="8"/>
  <c r="E91" i="8"/>
  <c r="B91" i="8"/>
  <c r="C104" i="8" s="1"/>
  <c r="F90" i="8"/>
  <c r="G90" i="8" s="1"/>
  <c r="D90" i="8"/>
  <c r="B90" i="8" s="1"/>
  <c r="H89" i="8"/>
  <c r="G89" i="8"/>
  <c r="E89" i="8"/>
  <c r="B89" i="8"/>
  <c r="C102" i="8" s="1"/>
  <c r="H88" i="8"/>
  <c r="I101" i="8" s="1"/>
  <c r="G88" i="8"/>
  <c r="E88" i="8"/>
  <c r="B88" i="8"/>
  <c r="H87" i="8"/>
  <c r="G87" i="8"/>
  <c r="E87" i="8"/>
  <c r="B87" i="8"/>
  <c r="C100" i="8" s="1"/>
  <c r="H86" i="8"/>
  <c r="I99" i="8" s="1"/>
  <c r="G86" i="8"/>
  <c r="E86" i="8"/>
  <c r="B86" i="8"/>
  <c r="H85" i="8"/>
  <c r="G85" i="8"/>
  <c r="E85" i="8"/>
  <c r="B85" i="8"/>
  <c r="C98" i="8" s="1"/>
  <c r="H84" i="8"/>
  <c r="I97" i="8" s="1"/>
  <c r="G84" i="8"/>
  <c r="E84" i="8"/>
  <c r="B84" i="8"/>
  <c r="H83" i="8"/>
  <c r="G83" i="8"/>
  <c r="E83" i="8"/>
  <c r="B83" i="8"/>
  <c r="C96" i="8" s="1"/>
  <c r="H82" i="8"/>
  <c r="I95" i="8" s="1"/>
  <c r="G82" i="8"/>
  <c r="E82" i="8"/>
  <c r="B82" i="8"/>
  <c r="H81" i="8"/>
  <c r="I94" i="8" s="1"/>
  <c r="G81" i="8"/>
  <c r="E81" i="8"/>
  <c r="B81" i="8"/>
  <c r="C94" i="8" s="1"/>
  <c r="H80" i="8"/>
  <c r="I93" i="8" s="1"/>
  <c r="G80" i="8"/>
  <c r="E80" i="8"/>
  <c r="B80" i="8"/>
  <c r="C93" i="8" s="1"/>
  <c r="H79" i="8"/>
  <c r="I92" i="8" s="1"/>
  <c r="G79" i="8"/>
  <c r="E79" i="8"/>
  <c r="B79" i="8"/>
  <c r="C92" i="8" s="1"/>
  <c r="H78" i="8"/>
  <c r="I91" i="8" s="1"/>
  <c r="G78" i="8"/>
  <c r="E78" i="8"/>
  <c r="B78" i="8"/>
  <c r="C78" i="8" s="1"/>
  <c r="F77" i="8"/>
  <c r="G77" i="8" s="1"/>
  <c r="D77" i="8"/>
  <c r="E90" i="8" s="1"/>
  <c r="I76" i="8"/>
  <c r="H76" i="8"/>
  <c r="I89" i="8" s="1"/>
  <c r="G76" i="8"/>
  <c r="E76" i="8"/>
  <c r="B76" i="8"/>
  <c r="C76" i="8" s="1"/>
  <c r="H75" i="8"/>
  <c r="I75" i="8" s="1"/>
  <c r="G75" i="8"/>
  <c r="E75" i="8"/>
  <c r="B75" i="8"/>
  <c r="C88" i="8" s="1"/>
  <c r="I74" i="8"/>
  <c r="H74" i="8"/>
  <c r="I87" i="8" s="1"/>
  <c r="G74" i="8"/>
  <c r="E74" i="8"/>
  <c r="B74" i="8"/>
  <c r="C74" i="8" s="1"/>
  <c r="H73" i="8"/>
  <c r="I73" i="8" s="1"/>
  <c r="G73" i="8"/>
  <c r="E73" i="8"/>
  <c r="B73" i="8"/>
  <c r="C86" i="8" s="1"/>
  <c r="I72" i="8"/>
  <c r="H72" i="8"/>
  <c r="I85" i="8" s="1"/>
  <c r="G72" i="8"/>
  <c r="E72" i="8"/>
  <c r="B72" i="8"/>
  <c r="C72" i="8" s="1"/>
  <c r="H71" i="8"/>
  <c r="I71" i="8" s="1"/>
  <c r="G71" i="8"/>
  <c r="E71" i="8"/>
  <c r="B71" i="8"/>
  <c r="C84" i="8" s="1"/>
  <c r="I70" i="8"/>
  <c r="H70" i="8"/>
  <c r="I83" i="8" s="1"/>
  <c r="G70" i="8"/>
  <c r="E70" i="8"/>
  <c r="B70" i="8"/>
  <c r="C70" i="8" s="1"/>
  <c r="H69" i="8"/>
  <c r="I69" i="8" s="1"/>
  <c r="G69" i="8"/>
  <c r="E69" i="8"/>
  <c r="B69" i="8"/>
  <c r="C82" i="8" s="1"/>
  <c r="I68" i="8"/>
  <c r="H68" i="8"/>
  <c r="I81" i="8" s="1"/>
  <c r="G68" i="8"/>
  <c r="E68" i="8"/>
  <c r="B68" i="8"/>
  <c r="C68" i="8" s="1"/>
  <c r="H67" i="8"/>
  <c r="I67" i="8" s="1"/>
  <c r="G67" i="8"/>
  <c r="E67" i="8"/>
  <c r="B67" i="8"/>
  <c r="C80" i="8" s="1"/>
  <c r="I66" i="8"/>
  <c r="H66" i="8"/>
  <c r="G66" i="8"/>
  <c r="E66" i="8"/>
  <c r="B66" i="8"/>
  <c r="C66" i="8" s="1"/>
  <c r="H65" i="8"/>
  <c r="I65" i="8" s="1"/>
  <c r="G65" i="8"/>
  <c r="E65" i="8"/>
  <c r="B65" i="8"/>
  <c r="C65" i="8" s="1"/>
  <c r="F64" i="8"/>
  <c r="H64" i="8" s="1"/>
  <c r="D64" i="8"/>
  <c r="H63" i="8"/>
  <c r="I63" i="8" s="1"/>
  <c r="G63" i="8"/>
  <c r="E63" i="8"/>
  <c r="C63" i="8"/>
  <c r="B63" i="8"/>
  <c r="H62" i="8"/>
  <c r="I62" i="8" s="1"/>
  <c r="G62" i="8"/>
  <c r="E62" i="8"/>
  <c r="B62" i="8"/>
  <c r="C62" i="8" s="1"/>
  <c r="H61" i="8"/>
  <c r="I61" i="8" s="1"/>
  <c r="G61" i="8"/>
  <c r="E61" i="8"/>
  <c r="C61" i="8"/>
  <c r="B61" i="8"/>
  <c r="H60" i="8"/>
  <c r="I60" i="8" s="1"/>
  <c r="G60" i="8"/>
  <c r="E60" i="8"/>
  <c r="B60" i="8"/>
  <c r="C73" i="8" s="1"/>
  <c r="H59" i="8"/>
  <c r="I59" i="8" s="1"/>
  <c r="G59" i="8"/>
  <c r="E59" i="8"/>
  <c r="C59" i="8"/>
  <c r="B59" i="8"/>
  <c r="H58" i="8"/>
  <c r="G58" i="8"/>
  <c r="E58" i="8"/>
  <c r="B58" i="8"/>
  <c r="C71" i="8" s="1"/>
  <c r="H57" i="8"/>
  <c r="I57" i="8" s="1"/>
  <c r="G57" i="8"/>
  <c r="E57" i="8"/>
  <c r="C57" i="8"/>
  <c r="B57" i="8"/>
  <c r="H56" i="8"/>
  <c r="G56" i="8"/>
  <c r="E56" i="8"/>
  <c r="B56" i="8"/>
  <c r="H55" i="8"/>
  <c r="I55" i="8" s="1"/>
  <c r="G55" i="8"/>
  <c r="E55" i="8"/>
  <c r="C55" i="8"/>
  <c r="B55" i="8"/>
  <c r="H54" i="8"/>
  <c r="G54" i="8"/>
  <c r="E54" i="8"/>
  <c r="B54" i="8"/>
  <c r="H53" i="8"/>
  <c r="G53" i="8"/>
  <c r="E53" i="8"/>
  <c r="C53" i="8"/>
  <c r="B53" i="8"/>
  <c r="H52" i="8"/>
  <c r="G52" i="8"/>
  <c r="E52" i="8"/>
  <c r="B52" i="8"/>
  <c r="F51" i="8"/>
  <c r="G51" i="8" s="1"/>
  <c r="E51" i="8"/>
  <c r="D51" i="8"/>
  <c r="B51" i="8" s="1"/>
  <c r="C51" i="8" s="1"/>
  <c r="H50" i="8"/>
  <c r="G50" i="8"/>
  <c r="E50" i="8"/>
  <c r="B50" i="8"/>
  <c r="H49" i="8"/>
  <c r="I49" i="8" s="1"/>
  <c r="G49" i="8"/>
  <c r="E49" i="8"/>
  <c r="B49" i="8"/>
  <c r="H48" i="8"/>
  <c r="G48" i="8"/>
  <c r="E48" i="8"/>
  <c r="B48" i="8"/>
  <c r="H47" i="8"/>
  <c r="I47" i="8" s="1"/>
  <c r="G47" i="8"/>
  <c r="E47" i="8"/>
  <c r="B47" i="8"/>
  <c r="C60" i="8" s="1"/>
  <c r="H46" i="8"/>
  <c r="G46" i="8"/>
  <c r="E46" i="8"/>
  <c r="B46" i="8"/>
  <c r="H45" i="8"/>
  <c r="I58" i="8" s="1"/>
  <c r="G45" i="8"/>
  <c r="E45" i="8"/>
  <c r="B45" i="8"/>
  <c r="C58" i="8" s="1"/>
  <c r="H44" i="8"/>
  <c r="G44" i="8"/>
  <c r="E44" i="8"/>
  <c r="B44" i="8"/>
  <c r="H43" i="8"/>
  <c r="I56" i="8" s="1"/>
  <c r="G43" i="8"/>
  <c r="E43" i="8"/>
  <c r="B43" i="8"/>
  <c r="C56" i="8" s="1"/>
  <c r="H42" i="8"/>
  <c r="G42" i="8"/>
  <c r="E42" i="8"/>
  <c r="B42" i="8"/>
  <c r="H41" i="8"/>
  <c r="I54" i="8" s="1"/>
  <c r="G41" i="8"/>
  <c r="E41" i="8"/>
  <c r="B41" i="8"/>
  <c r="C54" i="8" s="1"/>
  <c r="H40" i="8"/>
  <c r="I53" i="8" s="1"/>
  <c r="G40" i="8"/>
  <c r="E40" i="8"/>
  <c r="B40" i="8"/>
  <c r="H39" i="8"/>
  <c r="I52" i="8" s="1"/>
  <c r="G39" i="8"/>
  <c r="E39" i="8"/>
  <c r="B39" i="8"/>
  <c r="C52" i="8" s="1"/>
  <c r="F38" i="8"/>
  <c r="H38" i="8" s="1"/>
  <c r="I38" i="8" s="1"/>
  <c r="D38" i="8"/>
  <c r="B38" i="8"/>
  <c r="I37" i="8"/>
  <c r="H37" i="8"/>
  <c r="I50" i="8" s="1"/>
  <c r="G37" i="8"/>
  <c r="E37" i="8"/>
  <c r="B37" i="8"/>
  <c r="C50" i="8" s="1"/>
  <c r="H36" i="8"/>
  <c r="G36" i="8"/>
  <c r="E36" i="8"/>
  <c r="B36" i="8"/>
  <c r="C49" i="8" s="1"/>
  <c r="H35" i="8"/>
  <c r="I48" i="8" s="1"/>
  <c r="G35" i="8"/>
  <c r="E35" i="8"/>
  <c r="B35" i="8"/>
  <c r="C48" i="8" s="1"/>
  <c r="H34" i="8"/>
  <c r="G34" i="8"/>
  <c r="E34" i="8"/>
  <c r="B34" i="8"/>
  <c r="C47" i="8" s="1"/>
  <c r="I33" i="8"/>
  <c r="H33" i="8"/>
  <c r="I46" i="8" s="1"/>
  <c r="G33" i="8"/>
  <c r="E33" i="8"/>
  <c r="C33" i="8"/>
  <c r="B33" i="8"/>
  <c r="C46" i="8" s="1"/>
  <c r="H32" i="8"/>
  <c r="G32" i="8"/>
  <c r="E32" i="8"/>
  <c r="B32" i="8"/>
  <c r="C45" i="8" s="1"/>
  <c r="I31" i="8"/>
  <c r="H31" i="8"/>
  <c r="I44" i="8" s="1"/>
  <c r="G31" i="8"/>
  <c r="E31" i="8"/>
  <c r="B31" i="8"/>
  <c r="C44" i="8" s="1"/>
  <c r="I30" i="8"/>
  <c r="H30" i="8"/>
  <c r="G30" i="8"/>
  <c r="E30" i="8"/>
  <c r="B30" i="8"/>
  <c r="C43" i="8" s="1"/>
  <c r="H29" i="8"/>
  <c r="I42" i="8" s="1"/>
  <c r="G29" i="8"/>
  <c r="E29" i="8"/>
  <c r="C29" i="8"/>
  <c r="B29" i="8"/>
  <c r="C42" i="8" s="1"/>
  <c r="H28" i="8"/>
  <c r="G28" i="8"/>
  <c r="E28" i="8"/>
  <c r="B28" i="8"/>
  <c r="C41" i="8" s="1"/>
  <c r="I27" i="8"/>
  <c r="H27" i="8"/>
  <c r="I40" i="8" s="1"/>
  <c r="G27" i="8"/>
  <c r="E27" i="8"/>
  <c r="C27" i="8"/>
  <c r="B27" i="8"/>
  <c r="C40" i="8" s="1"/>
  <c r="H26" i="8"/>
  <c r="G26" i="8"/>
  <c r="E26" i="8"/>
  <c r="B26" i="8"/>
  <c r="C39" i="8" s="1"/>
  <c r="G25" i="8"/>
  <c r="F25" i="8"/>
  <c r="G38" i="8" s="1"/>
  <c r="E25" i="8"/>
  <c r="D25" i="8"/>
  <c r="H25" i="8" s="1"/>
  <c r="I25" i="8" s="1"/>
  <c r="H24" i="8"/>
  <c r="B24" i="8"/>
  <c r="C37" i="8" s="1"/>
  <c r="H23" i="8"/>
  <c r="I36" i="8" s="1"/>
  <c r="B23" i="8"/>
  <c r="H22" i="8"/>
  <c r="I35" i="8" s="1"/>
  <c r="B22" i="8"/>
  <c r="C35" i="8" s="1"/>
  <c r="H21" i="8"/>
  <c r="I34" i="8" s="1"/>
  <c r="B21" i="8"/>
  <c r="H20" i="8"/>
  <c r="B20" i="8"/>
  <c r="H19" i="8"/>
  <c r="I32" i="8" s="1"/>
  <c r="B19" i="8"/>
  <c r="H18" i="8"/>
  <c r="B18" i="8"/>
  <c r="C31" i="8" s="1"/>
  <c r="H17" i="8"/>
  <c r="B17" i="8"/>
  <c r="H16" i="8"/>
  <c r="I29" i="8" s="1"/>
  <c r="B16" i="8"/>
  <c r="H15" i="8"/>
  <c r="I28" i="8" s="1"/>
  <c r="B15" i="8"/>
  <c r="H14" i="8"/>
  <c r="B14" i="8"/>
  <c r="H13" i="8"/>
  <c r="I26" i="8" s="1"/>
  <c r="B13" i="8"/>
  <c r="I12" i="8"/>
  <c r="H12" i="8"/>
  <c r="G12" i="8"/>
  <c r="E12" i="8"/>
  <c r="C12" i="8"/>
  <c r="B12" i="8"/>
  <c r="I11" i="8"/>
  <c r="H11" i="8"/>
  <c r="G11" i="8"/>
  <c r="E11" i="8"/>
  <c r="C11" i="8"/>
  <c r="B11" i="8"/>
  <c r="I10" i="8"/>
  <c r="H10" i="8"/>
  <c r="G10" i="8"/>
  <c r="E10" i="8"/>
  <c r="C10" i="8"/>
  <c r="B10" i="8"/>
  <c r="I9" i="8"/>
  <c r="H9" i="8"/>
  <c r="G9" i="8"/>
  <c r="E9" i="8"/>
  <c r="B9" i="8"/>
  <c r="I8" i="8"/>
  <c r="H8" i="8"/>
  <c r="G8" i="8"/>
  <c r="E8" i="8"/>
  <c r="C8" i="8"/>
  <c r="B8" i="8"/>
  <c r="C9" i="8" s="1"/>
  <c r="I7" i="8"/>
  <c r="H7" i="8"/>
  <c r="G7" i="8"/>
  <c r="E7" i="8"/>
  <c r="B7" i="8"/>
  <c r="C7" i="8" s="1"/>
  <c r="H6" i="8"/>
  <c r="G6" i="8"/>
  <c r="E6" i="8"/>
  <c r="C6" i="8"/>
  <c r="B6" i="8"/>
  <c r="H5" i="8"/>
  <c r="I6" i="8" s="1"/>
  <c r="B5" i="8"/>
  <c r="I172" i="8" l="1"/>
  <c r="C194" i="8"/>
  <c r="C195" i="8"/>
  <c r="I194" i="8"/>
  <c r="I195" i="8"/>
  <c r="C192" i="8"/>
  <c r="I162" i="8"/>
  <c r="C180" i="8"/>
  <c r="C167" i="8"/>
  <c r="C190" i="8"/>
  <c r="I166" i="8"/>
  <c r="B168" i="8"/>
  <c r="C181" i="8" s="1"/>
  <c r="I178" i="8"/>
  <c r="C174" i="8"/>
  <c r="I164" i="8"/>
  <c r="I177" i="8"/>
  <c r="I180" i="8"/>
  <c r="C165" i="8"/>
  <c r="I165" i="8"/>
  <c r="C178" i="8"/>
  <c r="I175" i="8"/>
  <c r="C176" i="8"/>
  <c r="I183" i="8"/>
  <c r="I186" i="8"/>
  <c r="I189" i="8"/>
  <c r="I192" i="8"/>
  <c r="I170" i="8"/>
  <c r="H168" i="8"/>
  <c r="I181" i="8" s="1"/>
  <c r="C187" i="8"/>
  <c r="C193" i="8"/>
  <c r="I176" i="8"/>
  <c r="I184" i="8"/>
  <c r="I187" i="8"/>
  <c r="I190" i="8"/>
  <c r="I193" i="8"/>
  <c r="G168" i="8"/>
  <c r="C185" i="8"/>
  <c r="C191" i="8"/>
  <c r="I174" i="8"/>
  <c r="I182" i="8"/>
  <c r="I185" i="8"/>
  <c r="I188" i="8"/>
  <c r="I191" i="8"/>
  <c r="C183" i="8"/>
  <c r="C189" i="8"/>
  <c r="C182" i="8"/>
  <c r="H155" i="9"/>
  <c r="I155" i="9" s="1"/>
  <c r="E168" i="9"/>
  <c r="E155" i="8"/>
  <c r="G168" i="9"/>
  <c r="C172" i="9"/>
  <c r="C184" i="8"/>
  <c r="H181" i="9"/>
  <c r="I181" i="9" s="1"/>
  <c r="B181" i="9"/>
  <c r="C186" i="8"/>
  <c r="I90" i="9"/>
  <c r="I103" i="9"/>
  <c r="I168" i="9"/>
  <c r="C181" i="9"/>
  <c r="I129" i="9"/>
  <c r="I64" i="9"/>
  <c r="G38" i="9"/>
  <c r="G77" i="9"/>
  <c r="G116" i="9"/>
  <c r="G155" i="9"/>
  <c r="C169" i="9"/>
  <c r="H38" i="9"/>
  <c r="I38" i="9" s="1"/>
  <c r="H77" i="9"/>
  <c r="I77" i="9" s="1"/>
  <c r="E142" i="9"/>
  <c r="E181" i="9"/>
  <c r="B51" i="9"/>
  <c r="C51" i="9" s="1"/>
  <c r="B90" i="9"/>
  <c r="C90" i="9" s="1"/>
  <c r="B129" i="9"/>
  <c r="C129" i="9" s="1"/>
  <c r="I169" i="9"/>
  <c r="E51" i="9"/>
  <c r="E90" i="9"/>
  <c r="E129" i="9"/>
  <c r="B116" i="9"/>
  <c r="C116" i="9" s="1"/>
  <c r="B155" i="9"/>
  <c r="C155" i="9" s="1"/>
  <c r="C38" i="8"/>
  <c r="B77" i="8"/>
  <c r="C77" i="8" s="1"/>
  <c r="I80" i="8"/>
  <c r="I82" i="8"/>
  <c r="I84" i="8"/>
  <c r="I86" i="8"/>
  <c r="I88" i="8"/>
  <c r="I96" i="8"/>
  <c r="I98" i="8"/>
  <c r="I100" i="8"/>
  <c r="I102" i="8"/>
  <c r="E116" i="8"/>
  <c r="C132" i="8"/>
  <c r="C134" i="8"/>
  <c r="C136" i="8"/>
  <c r="C138" i="8"/>
  <c r="C140" i="8"/>
  <c r="I143" i="8"/>
  <c r="I145" i="8"/>
  <c r="I147" i="8"/>
  <c r="I149" i="8"/>
  <c r="I151" i="8"/>
  <c r="I153" i="8"/>
  <c r="G155" i="8"/>
  <c r="C169" i="8"/>
  <c r="C171" i="8"/>
  <c r="C173" i="8"/>
  <c r="C175" i="8"/>
  <c r="C177" i="8"/>
  <c r="C179" i="8"/>
  <c r="C26" i="8"/>
  <c r="C28" i="8"/>
  <c r="C30" i="8"/>
  <c r="C32" i="8"/>
  <c r="C34" i="8"/>
  <c r="C36" i="8"/>
  <c r="I39" i="8"/>
  <c r="I41" i="8"/>
  <c r="I43" i="8"/>
  <c r="I45" i="8"/>
  <c r="C67" i="8"/>
  <c r="C69" i="8"/>
  <c r="C75" i="8"/>
  <c r="I78" i="8"/>
  <c r="H90" i="8"/>
  <c r="I90" i="8" s="1"/>
  <c r="B103" i="8"/>
  <c r="C103" i="8" s="1"/>
  <c r="C130" i="8"/>
  <c r="H155" i="8"/>
  <c r="I155" i="8" s="1"/>
  <c r="H51" i="8"/>
  <c r="I51" i="8" s="1"/>
  <c r="C81" i="8"/>
  <c r="C83" i="8"/>
  <c r="C85" i="8"/>
  <c r="C87" i="8"/>
  <c r="C89" i="8"/>
  <c r="E38" i="8"/>
  <c r="E77" i="8"/>
  <c r="C79" i="8"/>
  <c r="H116" i="8"/>
  <c r="I116" i="8" s="1"/>
  <c r="I120" i="8"/>
  <c r="I122" i="8"/>
  <c r="I124" i="8"/>
  <c r="I126" i="8"/>
  <c r="I128" i="8"/>
  <c r="B25" i="8"/>
  <c r="C25" i="8" s="1"/>
  <c r="B64" i="8"/>
  <c r="C64" i="8" s="1"/>
  <c r="C91" i="8"/>
  <c r="E103" i="8"/>
  <c r="I132" i="8"/>
  <c r="I134" i="8"/>
  <c r="I136" i="8"/>
  <c r="I138" i="8"/>
  <c r="I140" i="8"/>
  <c r="G142" i="8"/>
  <c r="I169" i="8"/>
  <c r="H142" i="8"/>
  <c r="I142" i="8" s="1"/>
  <c r="H77" i="8"/>
  <c r="I77" i="8" s="1"/>
  <c r="E168" i="8"/>
  <c r="E64" i="8"/>
  <c r="E129" i="8"/>
  <c r="B155" i="8"/>
  <c r="C155" i="8" s="1"/>
  <c r="G64" i="8"/>
  <c r="C142" i="9" l="1"/>
  <c r="C64" i="9"/>
  <c r="I51" i="9"/>
  <c r="C168" i="9"/>
  <c r="C103" i="9"/>
  <c r="I168" i="8"/>
  <c r="C168" i="8"/>
  <c r="I103" i="8"/>
  <c r="I64" i="8"/>
  <c r="C116" i="8"/>
  <c r="C90" i="8"/>
  <c r="I129" i="8"/>
  <c r="H193" i="7" l="1"/>
  <c r="I193" i="7" s="1"/>
  <c r="G193" i="7"/>
  <c r="E193" i="7"/>
  <c r="B193" i="7"/>
  <c r="C193" i="7" s="1"/>
  <c r="H192" i="7"/>
  <c r="I192" i="7" s="1"/>
  <c r="G192" i="7"/>
  <c r="E192" i="7"/>
  <c r="B192" i="7"/>
  <c r="C192" i="7" s="1"/>
  <c r="H191" i="7"/>
  <c r="I191" i="7" s="1"/>
  <c r="G191" i="7"/>
  <c r="E191" i="7"/>
  <c r="B191" i="7"/>
  <c r="C191" i="7" s="1"/>
  <c r="H190" i="7"/>
  <c r="I190" i="7" s="1"/>
  <c r="G190" i="7"/>
  <c r="E190" i="7"/>
  <c r="B190" i="7"/>
  <c r="C190" i="7" s="1"/>
  <c r="H189" i="7"/>
  <c r="I189" i="7" s="1"/>
  <c r="G189" i="7"/>
  <c r="E189" i="7"/>
  <c r="B189" i="7"/>
  <c r="C189" i="7" s="1"/>
  <c r="H188" i="7"/>
  <c r="I188" i="7" s="1"/>
  <c r="G188" i="7"/>
  <c r="E188" i="7"/>
  <c r="B188" i="7"/>
  <c r="C188" i="7" s="1"/>
  <c r="H187" i="7"/>
  <c r="I187" i="7" s="1"/>
  <c r="G187" i="7"/>
  <c r="E187" i="7"/>
  <c r="B187" i="7"/>
  <c r="C187" i="7" s="1"/>
  <c r="H186" i="7"/>
  <c r="I186" i="7" s="1"/>
  <c r="G186" i="7"/>
  <c r="E186" i="7"/>
  <c r="B186" i="7"/>
  <c r="C186" i="7" s="1"/>
  <c r="H185" i="7"/>
  <c r="I185" i="7" s="1"/>
  <c r="G185" i="7"/>
  <c r="E185" i="7"/>
  <c r="B185" i="7"/>
  <c r="C185" i="7" s="1"/>
  <c r="H184" i="7"/>
  <c r="I184" i="7" s="1"/>
  <c r="G184" i="7"/>
  <c r="E184" i="7"/>
  <c r="B184" i="7"/>
  <c r="C184" i="7" s="1"/>
  <c r="H183" i="7"/>
  <c r="G183" i="7"/>
  <c r="E183" i="7"/>
  <c r="B183" i="7"/>
  <c r="C183" i="7" s="1"/>
  <c r="H182" i="7"/>
  <c r="I182" i="7" s="1"/>
  <c r="G182" i="7"/>
  <c r="E182" i="7"/>
  <c r="B182" i="7"/>
  <c r="F181" i="7"/>
  <c r="G181" i="7" s="1"/>
  <c r="D181" i="7"/>
  <c r="I180" i="7"/>
  <c r="H180" i="7"/>
  <c r="G180" i="7"/>
  <c r="E180" i="7"/>
  <c r="B180" i="7"/>
  <c r="C180" i="7" s="1"/>
  <c r="H179" i="7"/>
  <c r="G179" i="7"/>
  <c r="E179" i="7"/>
  <c r="B179" i="7"/>
  <c r="C179" i="7" s="1"/>
  <c r="I178" i="7"/>
  <c r="H178" i="7"/>
  <c r="G178" i="7"/>
  <c r="E178" i="7"/>
  <c r="B178" i="7"/>
  <c r="C178" i="7" s="1"/>
  <c r="H177" i="7"/>
  <c r="G177" i="7"/>
  <c r="E177" i="7"/>
  <c r="B177" i="7"/>
  <c r="C177" i="7" s="1"/>
  <c r="H176" i="7"/>
  <c r="I176" i="7" s="1"/>
  <c r="G176" i="7"/>
  <c r="E176" i="7"/>
  <c r="B176" i="7"/>
  <c r="C176" i="7" s="1"/>
  <c r="H175" i="7"/>
  <c r="I175" i="7" s="1"/>
  <c r="G175" i="7"/>
  <c r="E175" i="7"/>
  <c r="B175" i="7"/>
  <c r="C175" i="7" s="1"/>
  <c r="H174" i="7"/>
  <c r="I174" i="7" s="1"/>
  <c r="G174" i="7"/>
  <c r="E174" i="7"/>
  <c r="B174" i="7"/>
  <c r="C174" i="7" s="1"/>
  <c r="H173" i="7"/>
  <c r="I173" i="7" s="1"/>
  <c r="G173" i="7"/>
  <c r="E173" i="7"/>
  <c r="B173" i="7"/>
  <c r="C173" i="7" s="1"/>
  <c r="H172" i="7"/>
  <c r="G172" i="7"/>
  <c r="E172" i="7"/>
  <c r="B172" i="7"/>
  <c r="H171" i="7"/>
  <c r="G171" i="7"/>
  <c r="E171" i="7"/>
  <c r="C171" i="7"/>
  <c r="B171" i="7"/>
  <c r="H170" i="7"/>
  <c r="I170" i="7" s="1"/>
  <c r="G170" i="7"/>
  <c r="E170" i="7"/>
  <c r="B170" i="7"/>
  <c r="H169" i="7"/>
  <c r="G169" i="7"/>
  <c r="E169" i="7"/>
  <c r="C169" i="7"/>
  <c r="B169" i="7"/>
  <c r="H168" i="7"/>
  <c r="F168" i="7"/>
  <c r="B168" i="7" s="1"/>
  <c r="D168" i="7"/>
  <c r="H167" i="7"/>
  <c r="G167" i="7"/>
  <c r="E167" i="7"/>
  <c r="B167" i="7"/>
  <c r="C167" i="7" s="1"/>
  <c r="H166" i="7"/>
  <c r="I179" i="7" s="1"/>
  <c r="G166" i="7"/>
  <c r="E166" i="7"/>
  <c r="B166" i="7"/>
  <c r="C166" i="7" s="1"/>
  <c r="H165" i="7"/>
  <c r="I165" i="7" s="1"/>
  <c r="G165" i="7"/>
  <c r="E165" i="7"/>
  <c r="B165" i="7"/>
  <c r="C165" i="7" s="1"/>
  <c r="H164" i="7"/>
  <c r="G164" i="7"/>
  <c r="E164" i="7"/>
  <c r="B164" i="7"/>
  <c r="H163" i="7"/>
  <c r="I163" i="7" s="1"/>
  <c r="G163" i="7"/>
  <c r="E163" i="7"/>
  <c r="C163" i="7"/>
  <c r="B163" i="7"/>
  <c r="H162" i="7"/>
  <c r="I162" i="7" s="1"/>
  <c r="G162" i="7"/>
  <c r="E162" i="7"/>
  <c r="B162" i="7"/>
  <c r="H161" i="7"/>
  <c r="G161" i="7"/>
  <c r="E161" i="7"/>
  <c r="B161" i="7"/>
  <c r="C161" i="7" s="1"/>
  <c r="H160" i="7"/>
  <c r="I160" i="7" s="1"/>
  <c r="G160" i="7"/>
  <c r="E160" i="7"/>
  <c r="B160" i="7"/>
  <c r="C160" i="7" s="1"/>
  <c r="H159" i="7"/>
  <c r="I159" i="7" s="1"/>
  <c r="G159" i="7"/>
  <c r="E159" i="7"/>
  <c r="B159" i="7"/>
  <c r="C159" i="7" s="1"/>
  <c r="H158" i="7"/>
  <c r="I158" i="7" s="1"/>
  <c r="G158" i="7"/>
  <c r="E158" i="7"/>
  <c r="B158" i="7"/>
  <c r="H157" i="7"/>
  <c r="I157" i="7" s="1"/>
  <c r="G157" i="7"/>
  <c r="E157" i="7"/>
  <c r="B157" i="7"/>
  <c r="C170" i="7" s="1"/>
  <c r="H156" i="7"/>
  <c r="I156" i="7" s="1"/>
  <c r="G156" i="7"/>
  <c r="E156" i="7"/>
  <c r="B156" i="7"/>
  <c r="F155" i="7"/>
  <c r="G155" i="7" s="1"/>
  <c r="D155" i="7"/>
  <c r="E168" i="7" s="1"/>
  <c r="H154" i="7"/>
  <c r="I154" i="7" s="1"/>
  <c r="G154" i="7"/>
  <c r="E154" i="7"/>
  <c r="B154" i="7"/>
  <c r="C154" i="7" s="1"/>
  <c r="H153" i="7"/>
  <c r="I153" i="7" s="1"/>
  <c r="G153" i="7"/>
  <c r="E153" i="7"/>
  <c r="B153" i="7"/>
  <c r="C153" i="7" s="1"/>
  <c r="H152" i="7"/>
  <c r="I152" i="7" s="1"/>
  <c r="G152" i="7"/>
  <c r="E152" i="7"/>
  <c r="B152" i="7"/>
  <c r="H151" i="7"/>
  <c r="I151" i="7" s="1"/>
  <c r="G151" i="7"/>
  <c r="E151" i="7"/>
  <c r="B151" i="7"/>
  <c r="C164" i="7" s="1"/>
  <c r="H150" i="7"/>
  <c r="I150" i="7" s="1"/>
  <c r="G150" i="7"/>
  <c r="E150" i="7"/>
  <c r="B150" i="7"/>
  <c r="H149" i="7"/>
  <c r="G149" i="7"/>
  <c r="E149" i="7"/>
  <c r="C149" i="7"/>
  <c r="B149" i="7"/>
  <c r="C162" i="7" s="1"/>
  <c r="H148" i="7"/>
  <c r="G148" i="7"/>
  <c r="E148" i="7"/>
  <c r="B148" i="7"/>
  <c r="H147" i="7"/>
  <c r="G147" i="7"/>
  <c r="E147" i="7"/>
  <c r="B147" i="7"/>
  <c r="C147" i="7" s="1"/>
  <c r="H146" i="7"/>
  <c r="G146" i="7"/>
  <c r="E146" i="7"/>
  <c r="C146" i="7"/>
  <c r="B146" i="7"/>
  <c r="H145" i="7"/>
  <c r="G145" i="7"/>
  <c r="E145" i="7"/>
  <c r="B145" i="7"/>
  <c r="C158" i="7" s="1"/>
  <c r="H144" i="7"/>
  <c r="G144" i="7"/>
  <c r="E144" i="7"/>
  <c r="B144" i="7"/>
  <c r="C144" i="7" s="1"/>
  <c r="I143" i="7"/>
  <c r="H143" i="7"/>
  <c r="G143" i="7"/>
  <c r="E143" i="7"/>
  <c r="B143" i="7"/>
  <c r="C156" i="7" s="1"/>
  <c r="F142" i="7"/>
  <c r="D142" i="7"/>
  <c r="B142" i="7" s="1"/>
  <c r="C142" i="7" s="1"/>
  <c r="H141" i="7"/>
  <c r="G141" i="7"/>
  <c r="E141" i="7"/>
  <c r="B141" i="7"/>
  <c r="C141" i="7" s="1"/>
  <c r="H140" i="7"/>
  <c r="G140" i="7"/>
  <c r="E140" i="7"/>
  <c r="B140" i="7"/>
  <c r="C140" i="7" s="1"/>
  <c r="H139" i="7"/>
  <c r="G139" i="7"/>
  <c r="E139" i="7"/>
  <c r="B139" i="7"/>
  <c r="C152" i="7" s="1"/>
  <c r="H138" i="7"/>
  <c r="G138" i="7"/>
  <c r="E138" i="7"/>
  <c r="B138" i="7"/>
  <c r="H137" i="7"/>
  <c r="G137" i="7"/>
  <c r="E137" i="7"/>
  <c r="B137" i="7"/>
  <c r="C137" i="7" s="1"/>
  <c r="H136" i="7"/>
  <c r="G136" i="7"/>
  <c r="E136" i="7"/>
  <c r="C136" i="7"/>
  <c r="B136" i="7"/>
  <c r="H135" i="7"/>
  <c r="G135" i="7"/>
  <c r="E135" i="7"/>
  <c r="B135" i="7"/>
  <c r="C148" i="7" s="1"/>
  <c r="H134" i="7"/>
  <c r="I134" i="7" s="1"/>
  <c r="G134" i="7"/>
  <c r="E134" i="7"/>
  <c r="B134" i="7"/>
  <c r="C134" i="7" s="1"/>
  <c r="H133" i="7"/>
  <c r="G133" i="7"/>
  <c r="E133" i="7"/>
  <c r="B133" i="7"/>
  <c r="C133" i="7" s="1"/>
  <c r="I132" i="7"/>
  <c r="H132" i="7"/>
  <c r="G132" i="7"/>
  <c r="E132" i="7"/>
  <c r="B132" i="7"/>
  <c r="I131" i="7"/>
  <c r="H131" i="7"/>
  <c r="G131" i="7"/>
  <c r="E131" i="7"/>
  <c r="B131" i="7"/>
  <c r="C131" i="7" s="1"/>
  <c r="I130" i="7"/>
  <c r="H130" i="7"/>
  <c r="G130" i="7"/>
  <c r="E130" i="7"/>
  <c r="B130" i="7"/>
  <c r="F129" i="7"/>
  <c r="H129" i="7" s="1"/>
  <c r="D129" i="7"/>
  <c r="E129" i="7" s="1"/>
  <c r="B129" i="7"/>
  <c r="C129" i="7" s="1"/>
  <c r="H128" i="7"/>
  <c r="G128" i="7"/>
  <c r="E128" i="7"/>
  <c r="B128" i="7"/>
  <c r="H127" i="7"/>
  <c r="G127" i="7"/>
  <c r="E127" i="7"/>
  <c r="B127" i="7"/>
  <c r="H126" i="7"/>
  <c r="I126" i="7" s="1"/>
  <c r="G126" i="7"/>
  <c r="E126" i="7"/>
  <c r="B126" i="7"/>
  <c r="C139" i="7" s="1"/>
  <c r="H125" i="7"/>
  <c r="G125" i="7"/>
  <c r="E125" i="7"/>
  <c r="C125" i="7"/>
  <c r="B125" i="7"/>
  <c r="C138" i="7" s="1"/>
  <c r="H124" i="7"/>
  <c r="G124" i="7"/>
  <c r="E124" i="7"/>
  <c r="B124" i="7"/>
  <c r="C124" i="7" s="1"/>
  <c r="H123" i="7"/>
  <c r="G123" i="7"/>
  <c r="E123" i="7"/>
  <c r="B123" i="7"/>
  <c r="H122" i="7"/>
  <c r="G122" i="7"/>
  <c r="E122" i="7"/>
  <c r="B122" i="7"/>
  <c r="C122" i="7" s="1"/>
  <c r="H121" i="7"/>
  <c r="I121" i="7" s="1"/>
  <c r="G121" i="7"/>
  <c r="E121" i="7"/>
  <c r="B121" i="7"/>
  <c r="C121" i="7" s="1"/>
  <c r="H120" i="7"/>
  <c r="G120" i="7"/>
  <c r="E120" i="7"/>
  <c r="B120" i="7"/>
  <c r="C120" i="7" s="1"/>
  <c r="I119" i="7"/>
  <c r="H119" i="7"/>
  <c r="G119" i="7"/>
  <c r="E119" i="7"/>
  <c r="B119" i="7"/>
  <c r="C132" i="7" s="1"/>
  <c r="H118" i="7"/>
  <c r="G118" i="7"/>
  <c r="E118" i="7"/>
  <c r="B118" i="7"/>
  <c r="C118" i="7" s="1"/>
  <c r="I117" i="7"/>
  <c r="H117" i="7"/>
  <c r="G117" i="7"/>
  <c r="E117" i="7"/>
  <c r="B117" i="7"/>
  <c r="C130" i="7" s="1"/>
  <c r="F116" i="7"/>
  <c r="H116" i="7" s="1"/>
  <c r="D116" i="7"/>
  <c r="B116" i="7"/>
  <c r="C116" i="7" s="1"/>
  <c r="H115" i="7"/>
  <c r="I115" i="7" s="1"/>
  <c r="G115" i="7"/>
  <c r="E115" i="7"/>
  <c r="B115" i="7"/>
  <c r="C128" i="7" s="1"/>
  <c r="H114" i="7"/>
  <c r="I114" i="7" s="1"/>
  <c r="G114" i="7"/>
  <c r="E114" i="7"/>
  <c r="B114" i="7"/>
  <c r="C127" i="7" s="1"/>
  <c r="H113" i="7"/>
  <c r="G113" i="7"/>
  <c r="E113" i="7"/>
  <c r="B113" i="7"/>
  <c r="H112" i="7"/>
  <c r="G112" i="7"/>
  <c r="E112" i="7"/>
  <c r="B112" i="7"/>
  <c r="H111" i="7"/>
  <c r="I111" i="7" s="1"/>
  <c r="G111" i="7"/>
  <c r="E111" i="7"/>
  <c r="B111" i="7"/>
  <c r="C111" i="7" s="1"/>
  <c r="H110" i="7"/>
  <c r="I110" i="7" s="1"/>
  <c r="G110" i="7"/>
  <c r="E110" i="7"/>
  <c r="B110" i="7"/>
  <c r="C123" i="7" s="1"/>
  <c r="H109" i="7"/>
  <c r="I109" i="7" s="1"/>
  <c r="G109" i="7"/>
  <c r="E109" i="7"/>
  <c r="B109" i="7"/>
  <c r="C109" i="7" s="1"/>
  <c r="H108" i="7"/>
  <c r="I108" i="7" s="1"/>
  <c r="G108" i="7"/>
  <c r="E108" i="7"/>
  <c r="B108" i="7"/>
  <c r="H107" i="7"/>
  <c r="I107" i="7" s="1"/>
  <c r="G107" i="7"/>
  <c r="E107" i="7"/>
  <c r="B107" i="7"/>
  <c r="C107" i="7" s="1"/>
  <c r="H106" i="7"/>
  <c r="I106" i="7" s="1"/>
  <c r="G106" i="7"/>
  <c r="E106" i="7"/>
  <c r="B106" i="7"/>
  <c r="C119" i="7" s="1"/>
  <c r="H105" i="7"/>
  <c r="I118" i="7" s="1"/>
  <c r="G105" i="7"/>
  <c r="E105" i="7"/>
  <c r="C105" i="7"/>
  <c r="B105" i="7"/>
  <c r="H104" i="7"/>
  <c r="G104" i="7"/>
  <c r="E104" i="7"/>
  <c r="B104" i="7"/>
  <c r="C117" i="7" s="1"/>
  <c r="H103" i="7"/>
  <c r="I103" i="7" s="1"/>
  <c r="G103" i="7"/>
  <c r="F103" i="7"/>
  <c r="D103" i="7"/>
  <c r="B103" i="7" s="1"/>
  <c r="C103" i="7" s="1"/>
  <c r="H102" i="7"/>
  <c r="G102" i="7"/>
  <c r="E102" i="7"/>
  <c r="B102" i="7"/>
  <c r="H101" i="7"/>
  <c r="G101" i="7"/>
  <c r="E101" i="7"/>
  <c r="B101" i="7"/>
  <c r="H100" i="7"/>
  <c r="G100" i="7"/>
  <c r="E100" i="7"/>
  <c r="B100" i="7"/>
  <c r="C113" i="7" s="1"/>
  <c r="H99" i="7"/>
  <c r="G99" i="7"/>
  <c r="E99" i="7"/>
  <c r="B99" i="7"/>
  <c r="C99" i="7" s="1"/>
  <c r="H98" i="7"/>
  <c r="G98" i="7"/>
  <c r="E98" i="7"/>
  <c r="B98" i="7"/>
  <c r="H97" i="7"/>
  <c r="G97" i="7"/>
  <c r="E97" i="7"/>
  <c r="B97" i="7"/>
  <c r="C110" i="7" s="1"/>
  <c r="H96" i="7"/>
  <c r="I96" i="7" s="1"/>
  <c r="G96" i="7"/>
  <c r="E96" i="7"/>
  <c r="B96" i="7"/>
  <c r="C96" i="7" s="1"/>
  <c r="H95" i="7"/>
  <c r="I95" i="7" s="1"/>
  <c r="G95" i="7"/>
  <c r="E95" i="7"/>
  <c r="B95" i="7"/>
  <c r="C108" i="7" s="1"/>
  <c r="H94" i="7"/>
  <c r="I94" i="7" s="1"/>
  <c r="G94" i="7"/>
  <c r="E94" i="7"/>
  <c r="B94" i="7"/>
  <c r="C94" i="7" s="1"/>
  <c r="H93" i="7"/>
  <c r="I93" i="7" s="1"/>
  <c r="G93" i="7"/>
  <c r="E93" i="7"/>
  <c r="B93" i="7"/>
  <c r="C106" i="7" s="1"/>
  <c r="H92" i="7"/>
  <c r="G92" i="7"/>
  <c r="E92" i="7"/>
  <c r="B92" i="7"/>
  <c r="I91" i="7"/>
  <c r="H91" i="7"/>
  <c r="I104" i="7" s="1"/>
  <c r="G91" i="7"/>
  <c r="E91" i="7"/>
  <c r="B91" i="7"/>
  <c r="C104" i="7" s="1"/>
  <c r="H90" i="7"/>
  <c r="F90" i="7"/>
  <c r="G90" i="7" s="1"/>
  <c r="D90" i="7"/>
  <c r="E103" i="7" s="1"/>
  <c r="B90" i="7"/>
  <c r="H89" i="7"/>
  <c r="I89" i="7" s="1"/>
  <c r="G89" i="7"/>
  <c r="E89" i="7"/>
  <c r="B89" i="7"/>
  <c r="C102" i="7" s="1"/>
  <c r="H88" i="7"/>
  <c r="I88" i="7" s="1"/>
  <c r="G88" i="7"/>
  <c r="E88" i="7"/>
  <c r="B88" i="7"/>
  <c r="C101" i="7" s="1"/>
  <c r="H87" i="7"/>
  <c r="I87" i="7" s="1"/>
  <c r="G87" i="7"/>
  <c r="E87" i="7"/>
  <c r="B87" i="7"/>
  <c r="C87" i="7" s="1"/>
  <c r="H86" i="7"/>
  <c r="I86" i="7" s="1"/>
  <c r="G86" i="7"/>
  <c r="E86" i="7"/>
  <c r="B86" i="7"/>
  <c r="C86" i="7" s="1"/>
  <c r="H85" i="7"/>
  <c r="G85" i="7"/>
  <c r="E85" i="7"/>
  <c r="B85" i="7"/>
  <c r="C98" i="7" s="1"/>
  <c r="I84" i="7"/>
  <c r="H84" i="7"/>
  <c r="G84" i="7"/>
  <c r="E84" i="7"/>
  <c r="B84" i="7"/>
  <c r="H83" i="7"/>
  <c r="G83" i="7"/>
  <c r="E83" i="7"/>
  <c r="B83" i="7"/>
  <c r="C83" i="7" s="1"/>
  <c r="I82" i="7"/>
  <c r="H82" i="7"/>
  <c r="G82" i="7"/>
  <c r="E82" i="7"/>
  <c r="B82" i="7"/>
  <c r="I81" i="7"/>
  <c r="H81" i="7"/>
  <c r="G81" i="7"/>
  <c r="E81" i="7"/>
  <c r="B81" i="7"/>
  <c r="C81" i="7" s="1"/>
  <c r="I80" i="7"/>
  <c r="H80" i="7"/>
  <c r="G80" i="7"/>
  <c r="E80" i="7"/>
  <c r="B80" i="7"/>
  <c r="H79" i="7"/>
  <c r="G79" i="7"/>
  <c r="E79" i="7"/>
  <c r="B79" i="7"/>
  <c r="C92" i="7" s="1"/>
  <c r="I78" i="7"/>
  <c r="H78" i="7"/>
  <c r="G78" i="7"/>
  <c r="E78" i="7"/>
  <c r="C78" i="7"/>
  <c r="B78" i="7"/>
  <c r="G77" i="7"/>
  <c r="F77" i="7"/>
  <c r="D77" i="7"/>
  <c r="B77" i="7" s="1"/>
  <c r="H76" i="7"/>
  <c r="G76" i="7"/>
  <c r="E76" i="7"/>
  <c r="C76" i="7"/>
  <c r="B76" i="7"/>
  <c r="H75" i="7"/>
  <c r="G75" i="7"/>
  <c r="E75" i="7"/>
  <c r="B75" i="7"/>
  <c r="C75" i="7" s="1"/>
  <c r="H74" i="7"/>
  <c r="I74" i="7" s="1"/>
  <c r="G74" i="7"/>
  <c r="E74" i="7"/>
  <c r="B74" i="7"/>
  <c r="C74" i="7" s="1"/>
  <c r="H73" i="7"/>
  <c r="G73" i="7"/>
  <c r="E73" i="7"/>
  <c r="B73" i="7"/>
  <c r="C73" i="7" s="1"/>
  <c r="I72" i="7"/>
  <c r="H72" i="7"/>
  <c r="G72" i="7"/>
  <c r="E72" i="7"/>
  <c r="B72" i="7"/>
  <c r="H71" i="7"/>
  <c r="G71" i="7"/>
  <c r="E71" i="7"/>
  <c r="B71" i="7"/>
  <c r="C84" i="7" s="1"/>
  <c r="H70" i="7"/>
  <c r="I83" i="7" s="1"/>
  <c r="G70" i="7"/>
  <c r="E70" i="7"/>
  <c r="B70" i="7"/>
  <c r="H69" i="7"/>
  <c r="G69" i="7"/>
  <c r="E69" i="7"/>
  <c r="B69" i="7"/>
  <c r="C82" i="7" s="1"/>
  <c r="H68" i="7"/>
  <c r="G68" i="7"/>
  <c r="E68" i="7"/>
  <c r="B68" i="7"/>
  <c r="C68" i="7" s="1"/>
  <c r="H67" i="7"/>
  <c r="I67" i="7" s="1"/>
  <c r="G67" i="7"/>
  <c r="E67" i="7"/>
  <c r="B67" i="7"/>
  <c r="C80" i="7" s="1"/>
  <c r="H66" i="7"/>
  <c r="I79" i="7" s="1"/>
  <c r="G66" i="7"/>
  <c r="E66" i="7"/>
  <c r="C66" i="7"/>
  <c r="B66" i="7"/>
  <c r="I65" i="7"/>
  <c r="H65" i="7"/>
  <c r="G65" i="7"/>
  <c r="E65" i="7"/>
  <c r="B65" i="7"/>
  <c r="F64" i="7"/>
  <c r="D64" i="7"/>
  <c r="B64" i="7" s="1"/>
  <c r="H63" i="7"/>
  <c r="I76" i="7" s="1"/>
  <c r="G63" i="7"/>
  <c r="E63" i="7"/>
  <c r="C63" i="7"/>
  <c r="B63" i="7"/>
  <c r="H62" i="7"/>
  <c r="G62" i="7"/>
  <c r="E62" i="7"/>
  <c r="C62" i="7"/>
  <c r="B62" i="7"/>
  <c r="H61" i="7"/>
  <c r="G61" i="7"/>
  <c r="E61" i="7"/>
  <c r="B61" i="7"/>
  <c r="C61" i="7" s="1"/>
  <c r="H60" i="7"/>
  <c r="I60" i="7" s="1"/>
  <c r="G60" i="7"/>
  <c r="E60" i="7"/>
  <c r="B60" i="7"/>
  <c r="C60" i="7" s="1"/>
  <c r="H59" i="7"/>
  <c r="I59" i="7" s="1"/>
  <c r="G59" i="7"/>
  <c r="E59" i="7"/>
  <c r="B59" i="7"/>
  <c r="C72" i="7" s="1"/>
  <c r="H58" i="7"/>
  <c r="I58" i="7" s="1"/>
  <c r="G58" i="7"/>
  <c r="E58" i="7"/>
  <c r="B58" i="7"/>
  <c r="C71" i="7" s="1"/>
  <c r="H57" i="7"/>
  <c r="I57" i="7" s="1"/>
  <c r="G57" i="7"/>
  <c r="E57" i="7"/>
  <c r="B57" i="7"/>
  <c r="C70" i="7" s="1"/>
  <c r="H56" i="7"/>
  <c r="I69" i="7" s="1"/>
  <c r="G56" i="7"/>
  <c r="E56" i="7"/>
  <c r="B56" i="7"/>
  <c r="C69" i="7" s="1"/>
  <c r="H55" i="7"/>
  <c r="I55" i="7" s="1"/>
  <c r="G55" i="7"/>
  <c r="E55" i="7"/>
  <c r="B55" i="7"/>
  <c r="C55" i="7" s="1"/>
  <c r="H54" i="7"/>
  <c r="G54" i="7"/>
  <c r="E54" i="7"/>
  <c r="B54" i="7"/>
  <c r="C54" i="7" s="1"/>
  <c r="I53" i="7"/>
  <c r="H53" i="7"/>
  <c r="G53" i="7"/>
  <c r="E53" i="7"/>
  <c r="C53" i="7"/>
  <c r="B53" i="7"/>
  <c r="H52" i="7"/>
  <c r="G52" i="7"/>
  <c r="E52" i="7"/>
  <c r="B52" i="7"/>
  <c r="C65" i="7" s="1"/>
  <c r="F51" i="7"/>
  <c r="G64" i="7" s="1"/>
  <c r="E51" i="7"/>
  <c r="D51" i="7"/>
  <c r="H51" i="7" s="1"/>
  <c r="I50" i="7"/>
  <c r="H50" i="7"/>
  <c r="G50" i="7"/>
  <c r="E50" i="7"/>
  <c r="C50" i="7"/>
  <c r="B50" i="7"/>
  <c r="H49" i="7"/>
  <c r="G49" i="7"/>
  <c r="E49" i="7"/>
  <c r="C49" i="7"/>
  <c r="B49" i="7"/>
  <c r="I48" i="7"/>
  <c r="H48" i="7"/>
  <c r="G48" i="7"/>
  <c r="E48" i="7"/>
  <c r="C48" i="7"/>
  <c r="B48" i="7"/>
  <c r="H47" i="7"/>
  <c r="I62" i="7" s="1"/>
  <c r="G47" i="7"/>
  <c r="E47" i="7"/>
  <c r="C47" i="7"/>
  <c r="B47" i="7"/>
  <c r="I46" i="7"/>
  <c r="H46" i="7"/>
  <c r="G46" i="7"/>
  <c r="E46" i="7"/>
  <c r="C46" i="7"/>
  <c r="B46" i="7"/>
  <c r="H45" i="7"/>
  <c r="G45" i="7"/>
  <c r="E45" i="7"/>
  <c r="C45" i="7"/>
  <c r="B45" i="7"/>
  <c r="I44" i="7"/>
  <c r="H44" i="7"/>
  <c r="G44" i="7"/>
  <c r="E44" i="7"/>
  <c r="C44" i="7"/>
  <c r="B44" i="7"/>
  <c r="H43" i="7"/>
  <c r="G43" i="7"/>
  <c r="E43" i="7"/>
  <c r="C43" i="7"/>
  <c r="B43" i="7"/>
  <c r="I42" i="7"/>
  <c r="H42" i="7"/>
  <c r="G42" i="7"/>
  <c r="E42" i="7"/>
  <c r="C42" i="7"/>
  <c r="B42" i="7"/>
  <c r="H41" i="7"/>
  <c r="G41" i="7"/>
  <c r="E41" i="7"/>
  <c r="C41" i="7"/>
  <c r="B41" i="7"/>
  <c r="I40" i="7"/>
  <c r="H40" i="7"/>
  <c r="G40" i="7"/>
  <c r="E40" i="7"/>
  <c r="C40" i="7"/>
  <c r="B40" i="7"/>
  <c r="H39" i="7"/>
  <c r="I52" i="7" s="1"/>
  <c r="G39" i="7"/>
  <c r="E39" i="7"/>
  <c r="C39" i="7"/>
  <c r="B39" i="7"/>
  <c r="F38" i="7"/>
  <c r="G51" i="7" s="1"/>
  <c r="E38" i="7"/>
  <c r="D38" i="7"/>
  <c r="H37" i="7"/>
  <c r="G37" i="7"/>
  <c r="E37" i="7"/>
  <c r="C37" i="7"/>
  <c r="B37" i="7"/>
  <c r="H36" i="7"/>
  <c r="I49" i="7" s="1"/>
  <c r="G36" i="7"/>
  <c r="E36" i="7"/>
  <c r="B36" i="7"/>
  <c r="H35" i="7"/>
  <c r="G35" i="7"/>
  <c r="E35" i="7"/>
  <c r="C35" i="7"/>
  <c r="B35" i="7"/>
  <c r="H34" i="7"/>
  <c r="I47" i="7" s="1"/>
  <c r="G34" i="7"/>
  <c r="E34" i="7"/>
  <c r="C34" i="7"/>
  <c r="B34" i="7"/>
  <c r="H33" i="7"/>
  <c r="G33" i="7"/>
  <c r="E33" i="7"/>
  <c r="C33" i="7"/>
  <c r="B33" i="7"/>
  <c r="H32" i="7"/>
  <c r="I45" i="7" s="1"/>
  <c r="G32" i="7"/>
  <c r="E32" i="7"/>
  <c r="B32" i="7"/>
  <c r="H31" i="7"/>
  <c r="G31" i="7"/>
  <c r="E31" i="7"/>
  <c r="C31" i="7"/>
  <c r="B31" i="7"/>
  <c r="H30" i="7"/>
  <c r="I43" i="7" s="1"/>
  <c r="G30" i="7"/>
  <c r="E30" i="7"/>
  <c r="B30" i="7"/>
  <c r="H29" i="7"/>
  <c r="G29" i="7"/>
  <c r="E29" i="7"/>
  <c r="C29" i="7"/>
  <c r="B29" i="7"/>
  <c r="H28" i="7"/>
  <c r="I41" i="7" s="1"/>
  <c r="G28" i="7"/>
  <c r="E28" i="7"/>
  <c r="C28" i="7"/>
  <c r="B28" i="7"/>
  <c r="H27" i="7"/>
  <c r="G27" i="7"/>
  <c r="E27" i="7"/>
  <c r="C27" i="7"/>
  <c r="B27" i="7"/>
  <c r="H26" i="7"/>
  <c r="I39" i="7" s="1"/>
  <c r="G26" i="7"/>
  <c r="E26" i="7"/>
  <c r="B26" i="7"/>
  <c r="G25" i="7"/>
  <c r="F25" i="7"/>
  <c r="E25" i="7"/>
  <c r="D25" i="7"/>
  <c r="H25" i="7" s="1"/>
  <c r="I25" i="7" s="1"/>
  <c r="B25" i="7"/>
  <c r="C25" i="7" s="1"/>
  <c r="H24" i="7"/>
  <c r="I37" i="7" s="1"/>
  <c r="B24" i="7"/>
  <c r="H23" i="7"/>
  <c r="B23" i="7"/>
  <c r="C36" i="7" s="1"/>
  <c r="H22" i="7"/>
  <c r="I35" i="7" s="1"/>
  <c r="B22" i="7"/>
  <c r="H21" i="7"/>
  <c r="B21" i="7"/>
  <c r="H20" i="7"/>
  <c r="I33" i="7" s="1"/>
  <c r="B20" i="7"/>
  <c r="H19" i="7"/>
  <c r="B19" i="7"/>
  <c r="C32" i="7" s="1"/>
  <c r="H18" i="7"/>
  <c r="I31" i="7" s="1"/>
  <c r="B18" i="7"/>
  <c r="H17" i="7"/>
  <c r="B17" i="7"/>
  <c r="C30" i="7" s="1"/>
  <c r="H16" i="7"/>
  <c r="I29" i="7" s="1"/>
  <c r="B16" i="7"/>
  <c r="H15" i="7"/>
  <c r="B15" i="7"/>
  <c r="H14" i="7"/>
  <c r="I27" i="7" s="1"/>
  <c r="B14" i="7"/>
  <c r="H13" i="7"/>
  <c r="B13" i="7"/>
  <c r="C26" i="7" s="1"/>
  <c r="I12" i="7"/>
  <c r="H12" i="7"/>
  <c r="G12" i="7"/>
  <c r="E12" i="7"/>
  <c r="C12" i="7"/>
  <c r="B12" i="7"/>
  <c r="I11" i="7"/>
  <c r="H11" i="7"/>
  <c r="G11" i="7"/>
  <c r="E11" i="7"/>
  <c r="B11" i="7"/>
  <c r="C11" i="7" s="1"/>
  <c r="I10" i="7"/>
  <c r="H10" i="7"/>
  <c r="G10" i="7"/>
  <c r="E10" i="7"/>
  <c r="C10" i="7"/>
  <c r="B10" i="7"/>
  <c r="I9" i="7"/>
  <c r="H9" i="7"/>
  <c r="G9" i="7"/>
  <c r="E9" i="7"/>
  <c r="B9" i="7"/>
  <c r="C9" i="7" s="1"/>
  <c r="I8" i="7"/>
  <c r="H8" i="7"/>
  <c r="G8" i="7"/>
  <c r="E8" i="7"/>
  <c r="B8" i="7"/>
  <c r="I7" i="7"/>
  <c r="H7" i="7"/>
  <c r="G7" i="7"/>
  <c r="E7" i="7"/>
  <c r="B7" i="7"/>
  <c r="C8" i="7" s="1"/>
  <c r="I6" i="7"/>
  <c r="H6" i="7"/>
  <c r="G6" i="7"/>
  <c r="E6" i="7"/>
  <c r="C6" i="7"/>
  <c r="B6" i="7"/>
  <c r="H5" i="7"/>
  <c r="B5" i="7"/>
  <c r="G168" i="7" l="1"/>
  <c r="C172" i="7"/>
  <c r="I172" i="7"/>
  <c r="H181" i="7"/>
  <c r="C182" i="7"/>
  <c r="B181" i="7"/>
  <c r="C90" i="7"/>
  <c r="C77" i="7"/>
  <c r="I181" i="7"/>
  <c r="C56" i="7"/>
  <c r="C58" i="7"/>
  <c r="E64" i="7"/>
  <c r="C89" i="7"/>
  <c r="C93" i="7"/>
  <c r="C95" i="7"/>
  <c r="C97" i="7"/>
  <c r="C114" i="7"/>
  <c r="C135" i="7"/>
  <c r="I166" i="7"/>
  <c r="C7" i="7"/>
  <c r="I26" i="7"/>
  <c r="I28" i="7"/>
  <c r="I30" i="7"/>
  <c r="I32" i="7"/>
  <c r="I34" i="7"/>
  <c r="I36" i="7"/>
  <c r="G38" i="7"/>
  <c r="C52" i="7"/>
  <c r="E77" i="7"/>
  <c r="C79" i="7"/>
  <c r="C85" i="7"/>
  <c r="C91" i="7"/>
  <c r="E142" i="7"/>
  <c r="B155" i="7"/>
  <c r="C155" i="7" s="1"/>
  <c r="H38" i="7"/>
  <c r="I38" i="7" s="1"/>
  <c r="I99" i="7"/>
  <c r="C112" i="7"/>
  <c r="E116" i="7"/>
  <c r="C151" i="7"/>
  <c r="H64" i="7"/>
  <c r="G142" i="7"/>
  <c r="E181" i="7"/>
  <c r="B51" i="7"/>
  <c r="C51" i="7" s="1"/>
  <c r="I56" i="7"/>
  <c r="C67" i="7"/>
  <c r="H77" i="7"/>
  <c r="I77" i="7" s="1"/>
  <c r="C100" i="7"/>
  <c r="G116" i="7"/>
  <c r="G129" i="7"/>
  <c r="H142" i="7"/>
  <c r="I142" i="7" s="1"/>
  <c r="E155" i="7"/>
  <c r="C157" i="7"/>
  <c r="C57" i="7"/>
  <c r="C59" i="7"/>
  <c r="C88" i="7"/>
  <c r="C115" i="7"/>
  <c r="C145" i="7"/>
  <c r="C143" i="7"/>
  <c r="H155" i="7"/>
  <c r="I155" i="7" s="1"/>
  <c r="I169" i="7"/>
  <c r="C181" i="7"/>
  <c r="B38" i="7"/>
  <c r="C38" i="7" s="1"/>
  <c r="E90" i="7"/>
  <c r="C126" i="7"/>
  <c r="I147" i="7"/>
  <c r="C150" i="7"/>
  <c r="C168" i="7" l="1"/>
  <c r="I51" i="7"/>
  <c r="C64" i="7"/>
  <c r="I168" i="7"/>
  <c r="H193" i="6" l="1"/>
  <c r="G193" i="6"/>
  <c r="E193" i="6"/>
  <c r="B193" i="6"/>
  <c r="H192" i="6"/>
  <c r="G192" i="6"/>
  <c r="E192" i="6"/>
  <c r="B192" i="6"/>
  <c r="H191" i="6"/>
  <c r="I191" i="6" s="1"/>
  <c r="G191" i="6"/>
  <c r="E191" i="6"/>
  <c r="B191" i="6"/>
  <c r="C191" i="6" s="1"/>
  <c r="H190" i="6"/>
  <c r="G190" i="6"/>
  <c r="E190" i="6"/>
  <c r="B190" i="6"/>
  <c r="H189" i="6"/>
  <c r="G189" i="6"/>
  <c r="E189" i="6"/>
  <c r="B189" i="6"/>
  <c r="H188" i="6"/>
  <c r="G188" i="6"/>
  <c r="E188" i="6"/>
  <c r="B188" i="6"/>
  <c r="H187" i="6"/>
  <c r="G187" i="6"/>
  <c r="E187" i="6"/>
  <c r="B187" i="6"/>
  <c r="H186" i="6"/>
  <c r="G186" i="6"/>
  <c r="E186" i="6"/>
  <c r="B186" i="6"/>
  <c r="H185" i="6"/>
  <c r="I185" i="6" s="1"/>
  <c r="G185" i="6"/>
  <c r="E185" i="6"/>
  <c r="B185" i="6"/>
  <c r="C185" i="6" s="1"/>
  <c r="H184" i="6"/>
  <c r="G184" i="6"/>
  <c r="E184" i="6"/>
  <c r="B184" i="6"/>
  <c r="H183" i="6"/>
  <c r="G183" i="6"/>
  <c r="E183" i="6"/>
  <c r="B183" i="6"/>
  <c r="I182" i="6"/>
  <c r="H182" i="6"/>
  <c r="G182" i="6"/>
  <c r="E182" i="6"/>
  <c r="B182" i="6"/>
  <c r="F181" i="6"/>
  <c r="G181" i="6" s="1"/>
  <c r="D181" i="6"/>
  <c r="H181" i="6" s="1"/>
  <c r="H180" i="6"/>
  <c r="G180" i="6"/>
  <c r="E180" i="6"/>
  <c r="B180" i="6"/>
  <c r="H179" i="6"/>
  <c r="G179" i="6"/>
  <c r="E179" i="6"/>
  <c r="B179" i="6"/>
  <c r="C179" i="6" s="1"/>
  <c r="H178" i="6"/>
  <c r="G178" i="6"/>
  <c r="E178" i="6"/>
  <c r="B178" i="6"/>
  <c r="H177" i="6"/>
  <c r="G177" i="6"/>
  <c r="E177" i="6"/>
  <c r="B177" i="6"/>
  <c r="H176" i="6"/>
  <c r="I176" i="6" s="1"/>
  <c r="G176" i="6"/>
  <c r="E176" i="6"/>
  <c r="B176" i="6"/>
  <c r="H175" i="6"/>
  <c r="G175" i="6"/>
  <c r="E175" i="6"/>
  <c r="B175" i="6"/>
  <c r="H174" i="6"/>
  <c r="G174" i="6"/>
  <c r="E174" i="6"/>
  <c r="B174" i="6"/>
  <c r="H173" i="6"/>
  <c r="I173" i="6" s="1"/>
  <c r="G173" i="6"/>
  <c r="E173" i="6"/>
  <c r="B173" i="6"/>
  <c r="H172" i="6"/>
  <c r="G172" i="6"/>
  <c r="E172" i="6"/>
  <c r="B172" i="6"/>
  <c r="H171" i="6"/>
  <c r="G171" i="6"/>
  <c r="E171" i="6"/>
  <c r="B171" i="6"/>
  <c r="C171" i="6" s="1"/>
  <c r="H170" i="6"/>
  <c r="I170" i="6" s="1"/>
  <c r="G170" i="6"/>
  <c r="E170" i="6"/>
  <c r="B170" i="6"/>
  <c r="H169" i="6"/>
  <c r="G169" i="6"/>
  <c r="E169" i="6"/>
  <c r="B169" i="6"/>
  <c r="F168" i="6"/>
  <c r="D168" i="6"/>
  <c r="H168" i="6" s="1"/>
  <c r="H167" i="6"/>
  <c r="I167" i="6" s="1"/>
  <c r="G167" i="6"/>
  <c r="E167" i="6"/>
  <c r="B167" i="6"/>
  <c r="C167" i="6" s="1"/>
  <c r="H166" i="6"/>
  <c r="I166" i="6" s="1"/>
  <c r="G166" i="6"/>
  <c r="E166" i="6"/>
  <c r="B166" i="6"/>
  <c r="H165" i="6"/>
  <c r="I165" i="6" s="1"/>
  <c r="G165" i="6"/>
  <c r="E165" i="6"/>
  <c r="C165" i="6"/>
  <c r="B165" i="6"/>
  <c r="H164" i="6"/>
  <c r="I164" i="6" s="1"/>
  <c r="G164" i="6"/>
  <c r="E164" i="6"/>
  <c r="B164" i="6"/>
  <c r="H163" i="6"/>
  <c r="G163" i="6"/>
  <c r="E163" i="6"/>
  <c r="B163" i="6"/>
  <c r="C163" i="6" s="1"/>
  <c r="H162" i="6"/>
  <c r="G162" i="6"/>
  <c r="E162" i="6"/>
  <c r="B162" i="6"/>
  <c r="C175" i="6" s="1"/>
  <c r="H161" i="6"/>
  <c r="G161" i="6"/>
  <c r="E161" i="6"/>
  <c r="B161" i="6"/>
  <c r="H160" i="6"/>
  <c r="G160" i="6"/>
  <c r="E160" i="6"/>
  <c r="B160" i="6"/>
  <c r="H159" i="6"/>
  <c r="G159" i="6"/>
  <c r="E159" i="6"/>
  <c r="B159" i="6"/>
  <c r="H158" i="6"/>
  <c r="I158" i="6" s="1"/>
  <c r="G158" i="6"/>
  <c r="E158" i="6"/>
  <c r="C158" i="6"/>
  <c r="B158" i="6"/>
  <c r="H157" i="6"/>
  <c r="G157" i="6"/>
  <c r="E157" i="6"/>
  <c r="B157" i="6"/>
  <c r="C157" i="6" s="1"/>
  <c r="H156" i="6"/>
  <c r="G156" i="6"/>
  <c r="E156" i="6"/>
  <c r="C156" i="6"/>
  <c r="B156" i="6"/>
  <c r="F155" i="6"/>
  <c r="D155" i="6"/>
  <c r="I154" i="6"/>
  <c r="H154" i="6"/>
  <c r="G154" i="6"/>
  <c r="E154" i="6"/>
  <c r="B154" i="6"/>
  <c r="H153" i="6"/>
  <c r="G153" i="6"/>
  <c r="E153" i="6"/>
  <c r="B153" i="6"/>
  <c r="C153" i="6" s="1"/>
  <c r="I152" i="6"/>
  <c r="H152" i="6"/>
  <c r="G152" i="6"/>
  <c r="E152" i="6"/>
  <c r="C152" i="6"/>
  <c r="B152" i="6"/>
  <c r="H151" i="6"/>
  <c r="G151" i="6"/>
  <c r="E151" i="6"/>
  <c r="B151" i="6"/>
  <c r="I150" i="6"/>
  <c r="H150" i="6"/>
  <c r="G150" i="6"/>
  <c r="E150" i="6"/>
  <c r="C150" i="6"/>
  <c r="B150" i="6"/>
  <c r="I149" i="6"/>
  <c r="H149" i="6"/>
  <c r="G149" i="6"/>
  <c r="E149" i="6"/>
  <c r="B149" i="6"/>
  <c r="C149" i="6" s="1"/>
  <c r="H148" i="6"/>
  <c r="G148" i="6"/>
  <c r="E148" i="6"/>
  <c r="B148" i="6"/>
  <c r="H147" i="6"/>
  <c r="G147" i="6"/>
  <c r="E147" i="6"/>
  <c r="B147" i="6"/>
  <c r="C147" i="6" s="1"/>
  <c r="H146" i="6"/>
  <c r="G146" i="6"/>
  <c r="E146" i="6"/>
  <c r="C146" i="6"/>
  <c r="B146" i="6"/>
  <c r="H145" i="6"/>
  <c r="G145" i="6"/>
  <c r="E145" i="6"/>
  <c r="B145" i="6"/>
  <c r="H144" i="6"/>
  <c r="I144" i="6" s="1"/>
  <c r="G144" i="6"/>
  <c r="E144" i="6"/>
  <c r="C144" i="6"/>
  <c r="B144" i="6"/>
  <c r="I143" i="6"/>
  <c r="H143" i="6"/>
  <c r="G143" i="6"/>
  <c r="E143" i="6"/>
  <c r="B143" i="6"/>
  <c r="F142" i="6"/>
  <c r="H142" i="6" s="1"/>
  <c r="I142" i="6" s="1"/>
  <c r="E142" i="6"/>
  <c r="D142" i="6"/>
  <c r="B142" i="6" s="1"/>
  <c r="C142" i="6" s="1"/>
  <c r="I141" i="6"/>
  <c r="H141" i="6"/>
  <c r="G141" i="6"/>
  <c r="E141" i="6"/>
  <c r="B141" i="6"/>
  <c r="C141" i="6" s="1"/>
  <c r="H140" i="6"/>
  <c r="I153" i="6" s="1"/>
  <c r="G140" i="6"/>
  <c r="E140" i="6"/>
  <c r="C140" i="6"/>
  <c r="B140" i="6"/>
  <c r="H139" i="6"/>
  <c r="G139" i="6"/>
  <c r="E139" i="6"/>
  <c r="B139" i="6"/>
  <c r="H138" i="6"/>
  <c r="I151" i="6" s="1"/>
  <c r="G138" i="6"/>
  <c r="E138" i="6"/>
  <c r="C138" i="6"/>
  <c r="B138" i="6"/>
  <c r="H137" i="6"/>
  <c r="G137" i="6"/>
  <c r="E137" i="6"/>
  <c r="B137" i="6"/>
  <c r="H136" i="6"/>
  <c r="G136" i="6"/>
  <c r="E136" i="6"/>
  <c r="B136" i="6"/>
  <c r="C136" i="6" s="1"/>
  <c r="H135" i="6"/>
  <c r="I148" i="6" s="1"/>
  <c r="G135" i="6"/>
  <c r="E135" i="6"/>
  <c r="B135" i="6"/>
  <c r="C148" i="6" s="1"/>
  <c r="H134" i="6"/>
  <c r="G134" i="6"/>
  <c r="E134" i="6"/>
  <c r="B134" i="6"/>
  <c r="C134" i="6" s="1"/>
  <c r="H133" i="6"/>
  <c r="I133" i="6" s="1"/>
  <c r="G133" i="6"/>
  <c r="E133" i="6"/>
  <c r="C133" i="6"/>
  <c r="B133" i="6"/>
  <c r="H132" i="6"/>
  <c r="G132" i="6"/>
  <c r="E132" i="6"/>
  <c r="B132" i="6"/>
  <c r="C145" i="6" s="1"/>
  <c r="H131" i="6"/>
  <c r="G131" i="6"/>
  <c r="E131" i="6"/>
  <c r="C131" i="6"/>
  <c r="B131" i="6"/>
  <c r="H130" i="6"/>
  <c r="G130" i="6"/>
  <c r="E130" i="6"/>
  <c r="B130" i="6"/>
  <c r="C143" i="6" s="1"/>
  <c r="G129" i="6"/>
  <c r="F129" i="6"/>
  <c r="H129" i="6" s="1"/>
  <c r="I129" i="6" s="1"/>
  <c r="E129" i="6"/>
  <c r="D129" i="6"/>
  <c r="B129" i="6" s="1"/>
  <c r="C129" i="6" s="1"/>
  <c r="H128" i="6"/>
  <c r="G128" i="6"/>
  <c r="E128" i="6"/>
  <c r="B128" i="6"/>
  <c r="C128" i="6" s="1"/>
  <c r="H127" i="6"/>
  <c r="G127" i="6"/>
  <c r="E127" i="6"/>
  <c r="C127" i="6"/>
  <c r="B127" i="6"/>
  <c r="H126" i="6"/>
  <c r="G126" i="6"/>
  <c r="E126" i="6"/>
  <c r="B126" i="6"/>
  <c r="C126" i="6" s="1"/>
  <c r="H125" i="6"/>
  <c r="I125" i="6" s="1"/>
  <c r="G125" i="6"/>
  <c r="E125" i="6"/>
  <c r="C125" i="6"/>
  <c r="B125" i="6"/>
  <c r="H124" i="6"/>
  <c r="G124" i="6"/>
  <c r="E124" i="6"/>
  <c r="B124" i="6"/>
  <c r="C137" i="6" s="1"/>
  <c r="H123" i="6"/>
  <c r="I123" i="6" s="1"/>
  <c r="G123" i="6"/>
  <c r="E123" i="6"/>
  <c r="C123" i="6"/>
  <c r="B123" i="6"/>
  <c r="H122" i="6"/>
  <c r="G122" i="6"/>
  <c r="E122" i="6"/>
  <c r="B122" i="6"/>
  <c r="C122" i="6" s="1"/>
  <c r="H121" i="6"/>
  <c r="I134" i="6" s="1"/>
  <c r="G121" i="6"/>
  <c r="E121" i="6"/>
  <c r="C121" i="6"/>
  <c r="B121" i="6"/>
  <c r="I120" i="6"/>
  <c r="H120" i="6"/>
  <c r="G120" i="6"/>
  <c r="E120" i="6"/>
  <c r="B120" i="6"/>
  <c r="H119" i="6"/>
  <c r="I132" i="6" s="1"/>
  <c r="G119" i="6"/>
  <c r="E119" i="6"/>
  <c r="C119" i="6"/>
  <c r="B119" i="6"/>
  <c r="I118" i="6"/>
  <c r="H118" i="6"/>
  <c r="G118" i="6"/>
  <c r="E118" i="6"/>
  <c r="B118" i="6"/>
  <c r="H117" i="6"/>
  <c r="I130" i="6" s="1"/>
  <c r="G117" i="6"/>
  <c r="E117" i="6"/>
  <c r="C117" i="6"/>
  <c r="B117" i="6"/>
  <c r="H116" i="6"/>
  <c r="G116" i="6"/>
  <c r="F116" i="6"/>
  <c r="D116" i="6"/>
  <c r="B116" i="6"/>
  <c r="C116" i="6" s="1"/>
  <c r="H115" i="6"/>
  <c r="I128" i="6" s="1"/>
  <c r="G115" i="6"/>
  <c r="E115" i="6"/>
  <c r="C115" i="6"/>
  <c r="B115" i="6"/>
  <c r="I114" i="6"/>
  <c r="H114" i="6"/>
  <c r="G114" i="6"/>
  <c r="E114" i="6"/>
  <c r="B114" i="6"/>
  <c r="H113" i="6"/>
  <c r="I126" i="6" s="1"/>
  <c r="G113" i="6"/>
  <c r="E113" i="6"/>
  <c r="C113" i="6"/>
  <c r="B113" i="6"/>
  <c r="I112" i="6"/>
  <c r="H112" i="6"/>
  <c r="G112" i="6"/>
  <c r="E112" i="6"/>
  <c r="B112" i="6"/>
  <c r="H111" i="6"/>
  <c r="I124" i="6" s="1"/>
  <c r="G111" i="6"/>
  <c r="E111" i="6"/>
  <c r="C111" i="6"/>
  <c r="B111" i="6"/>
  <c r="I110" i="6"/>
  <c r="H110" i="6"/>
  <c r="G110" i="6"/>
  <c r="E110" i="6"/>
  <c r="B110" i="6"/>
  <c r="H109" i="6"/>
  <c r="G109" i="6"/>
  <c r="E109" i="6"/>
  <c r="B109" i="6"/>
  <c r="C109" i="6" s="1"/>
  <c r="H108" i="6"/>
  <c r="G108" i="6"/>
  <c r="E108" i="6"/>
  <c r="B108" i="6"/>
  <c r="H107" i="6"/>
  <c r="G107" i="6"/>
  <c r="E107" i="6"/>
  <c r="B107" i="6"/>
  <c r="C107" i="6" s="1"/>
  <c r="I106" i="6"/>
  <c r="H106" i="6"/>
  <c r="G106" i="6"/>
  <c r="E106" i="6"/>
  <c r="B106" i="6"/>
  <c r="H105" i="6"/>
  <c r="G105" i="6"/>
  <c r="E105" i="6"/>
  <c r="B105" i="6"/>
  <c r="C118" i="6" s="1"/>
  <c r="H104" i="6"/>
  <c r="G104" i="6"/>
  <c r="E104" i="6"/>
  <c r="B104" i="6"/>
  <c r="F103" i="6"/>
  <c r="D103" i="6"/>
  <c r="E116" i="6" s="1"/>
  <c r="B103" i="6"/>
  <c r="H102" i="6"/>
  <c r="G102" i="6"/>
  <c r="E102" i="6"/>
  <c r="B102" i="6"/>
  <c r="H101" i="6"/>
  <c r="G101" i="6"/>
  <c r="E101" i="6"/>
  <c r="B101" i="6"/>
  <c r="C101" i="6" s="1"/>
  <c r="H100" i="6"/>
  <c r="G100" i="6"/>
  <c r="E100" i="6"/>
  <c r="B100" i="6"/>
  <c r="H99" i="6"/>
  <c r="G99" i="6"/>
  <c r="E99" i="6"/>
  <c r="B99" i="6"/>
  <c r="C99" i="6" s="1"/>
  <c r="H98" i="6"/>
  <c r="I98" i="6" s="1"/>
  <c r="G98" i="6"/>
  <c r="E98" i="6"/>
  <c r="B98" i="6"/>
  <c r="H97" i="6"/>
  <c r="G97" i="6"/>
  <c r="E97" i="6"/>
  <c r="B97" i="6"/>
  <c r="C110" i="6" s="1"/>
  <c r="H96" i="6"/>
  <c r="I96" i="6" s="1"/>
  <c r="G96" i="6"/>
  <c r="E96" i="6"/>
  <c r="B96" i="6"/>
  <c r="H95" i="6"/>
  <c r="G95" i="6"/>
  <c r="E95" i="6"/>
  <c r="B95" i="6"/>
  <c r="C95" i="6" s="1"/>
  <c r="H94" i="6"/>
  <c r="I107" i="6" s="1"/>
  <c r="G94" i="6"/>
  <c r="E94" i="6"/>
  <c r="B94" i="6"/>
  <c r="H93" i="6"/>
  <c r="G93" i="6"/>
  <c r="E93" i="6"/>
  <c r="B93" i="6"/>
  <c r="C93" i="6" s="1"/>
  <c r="H92" i="6"/>
  <c r="I92" i="6" s="1"/>
  <c r="G92" i="6"/>
  <c r="E92" i="6"/>
  <c r="C92" i="6"/>
  <c r="B92" i="6"/>
  <c r="H91" i="6"/>
  <c r="G91" i="6"/>
  <c r="E91" i="6"/>
  <c r="B91" i="6"/>
  <c r="C91" i="6" s="1"/>
  <c r="G90" i="6"/>
  <c r="F90" i="6"/>
  <c r="H90" i="6" s="1"/>
  <c r="E90" i="6"/>
  <c r="D90" i="6"/>
  <c r="B90" i="6" s="1"/>
  <c r="C90" i="6" s="1"/>
  <c r="H89" i="6"/>
  <c r="G89" i="6"/>
  <c r="E89" i="6"/>
  <c r="B89" i="6"/>
  <c r="C89" i="6" s="1"/>
  <c r="H88" i="6"/>
  <c r="I101" i="6" s="1"/>
  <c r="G88" i="6"/>
  <c r="E88" i="6"/>
  <c r="B88" i="6"/>
  <c r="H87" i="6"/>
  <c r="G87" i="6"/>
  <c r="E87" i="6"/>
  <c r="B87" i="6"/>
  <c r="C87" i="6" s="1"/>
  <c r="H86" i="6"/>
  <c r="I99" i="6" s="1"/>
  <c r="G86" i="6"/>
  <c r="E86" i="6"/>
  <c r="B86" i="6"/>
  <c r="H85" i="6"/>
  <c r="G85" i="6"/>
  <c r="E85" i="6"/>
  <c r="B85" i="6"/>
  <c r="C85" i="6" s="1"/>
  <c r="H84" i="6"/>
  <c r="I97" i="6" s="1"/>
  <c r="G84" i="6"/>
  <c r="E84" i="6"/>
  <c r="B84" i="6"/>
  <c r="H83" i="6"/>
  <c r="G83" i="6"/>
  <c r="E83" i="6"/>
  <c r="B83" i="6"/>
  <c r="C83" i="6" s="1"/>
  <c r="H82" i="6"/>
  <c r="I95" i="6" s="1"/>
  <c r="G82" i="6"/>
  <c r="E82" i="6"/>
  <c r="B82" i="6"/>
  <c r="H81" i="6"/>
  <c r="G81" i="6"/>
  <c r="E81" i="6"/>
  <c r="B81" i="6"/>
  <c r="C81" i="6" s="1"/>
  <c r="H80" i="6"/>
  <c r="G80" i="6"/>
  <c r="E80" i="6"/>
  <c r="B80" i="6"/>
  <c r="H79" i="6"/>
  <c r="G79" i="6"/>
  <c r="E79" i="6"/>
  <c r="B79" i="6"/>
  <c r="C79" i="6" s="1"/>
  <c r="H78" i="6"/>
  <c r="I78" i="6" s="1"/>
  <c r="G78" i="6"/>
  <c r="E78" i="6"/>
  <c r="B78" i="6"/>
  <c r="F77" i="6"/>
  <c r="D77" i="6"/>
  <c r="H77" i="6" s="1"/>
  <c r="I77" i="6" s="1"/>
  <c r="B77" i="6"/>
  <c r="C77" i="6" s="1"/>
  <c r="I76" i="6"/>
  <c r="H76" i="6"/>
  <c r="I89" i="6" s="1"/>
  <c r="G76" i="6"/>
  <c r="E76" i="6"/>
  <c r="B76" i="6"/>
  <c r="H75" i="6"/>
  <c r="G75" i="6"/>
  <c r="E75" i="6"/>
  <c r="B75" i="6"/>
  <c r="C75" i="6" s="1"/>
  <c r="H74" i="6"/>
  <c r="I87" i="6" s="1"/>
  <c r="G74" i="6"/>
  <c r="E74" i="6"/>
  <c r="B74" i="6"/>
  <c r="H73" i="6"/>
  <c r="G73" i="6"/>
  <c r="E73" i="6"/>
  <c r="B73" i="6"/>
  <c r="C73" i="6" s="1"/>
  <c r="H72" i="6"/>
  <c r="I85" i="6" s="1"/>
  <c r="G72" i="6"/>
  <c r="E72" i="6"/>
  <c r="C72" i="6"/>
  <c r="B72" i="6"/>
  <c r="H71" i="6"/>
  <c r="G71" i="6"/>
  <c r="E71" i="6"/>
  <c r="B71" i="6"/>
  <c r="C71" i="6" s="1"/>
  <c r="H70" i="6"/>
  <c r="I83" i="6" s="1"/>
  <c r="G70" i="6"/>
  <c r="E70" i="6"/>
  <c r="C70" i="6"/>
  <c r="B70" i="6"/>
  <c r="I69" i="6"/>
  <c r="H69" i="6"/>
  <c r="G69" i="6"/>
  <c r="E69" i="6"/>
  <c r="B69" i="6"/>
  <c r="C69" i="6" s="1"/>
  <c r="H68" i="6"/>
  <c r="I81" i="6" s="1"/>
  <c r="G68" i="6"/>
  <c r="E68" i="6"/>
  <c r="C68" i="6"/>
  <c r="B68" i="6"/>
  <c r="I67" i="6"/>
  <c r="H67" i="6"/>
  <c r="G67" i="6"/>
  <c r="E67" i="6"/>
  <c r="B67" i="6"/>
  <c r="C67" i="6" s="1"/>
  <c r="H66" i="6"/>
  <c r="I66" i="6" s="1"/>
  <c r="G66" i="6"/>
  <c r="E66" i="6"/>
  <c r="B66" i="6"/>
  <c r="H65" i="6"/>
  <c r="G65" i="6"/>
  <c r="E65" i="6"/>
  <c r="B65" i="6"/>
  <c r="C65" i="6" s="1"/>
  <c r="H64" i="6"/>
  <c r="F64" i="6"/>
  <c r="G77" i="6" s="1"/>
  <c r="D64" i="6"/>
  <c r="B64" i="6" s="1"/>
  <c r="H63" i="6"/>
  <c r="G63" i="6"/>
  <c r="E63" i="6"/>
  <c r="B63" i="6"/>
  <c r="C63" i="6" s="1"/>
  <c r="H62" i="6"/>
  <c r="G62" i="6"/>
  <c r="E62" i="6"/>
  <c r="C62" i="6"/>
  <c r="B62" i="6"/>
  <c r="H61" i="6"/>
  <c r="G61" i="6"/>
  <c r="E61" i="6"/>
  <c r="B61" i="6"/>
  <c r="C61" i="6" s="1"/>
  <c r="H60" i="6"/>
  <c r="I73" i="6" s="1"/>
  <c r="G60" i="6"/>
  <c r="E60" i="6"/>
  <c r="C60" i="6"/>
  <c r="B60" i="6"/>
  <c r="I59" i="6"/>
  <c r="H59" i="6"/>
  <c r="G59" i="6"/>
  <c r="E59" i="6"/>
  <c r="B59" i="6"/>
  <c r="H58" i="6"/>
  <c r="I71" i="6" s="1"/>
  <c r="G58" i="6"/>
  <c r="E58" i="6"/>
  <c r="C58" i="6"/>
  <c r="B58" i="6"/>
  <c r="H57" i="6"/>
  <c r="G57" i="6"/>
  <c r="E57" i="6"/>
  <c r="B57" i="6"/>
  <c r="H56" i="6"/>
  <c r="G56" i="6"/>
  <c r="E56" i="6"/>
  <c r="B56" i="6"/>
  <c r="C56" i="6" s="1"/>
  <c r="I55" i="6"/>
  <c r="H55" i="6"/>
  <c r="G55" i="6"/>
  <c r="E55" i="6"/>
  <c r="B55" i="6"/>
  <c r="H54" i="6"/>
  <c r="G54" i="6"/>
  <c r="E54" i="6"/>
  <c r="B54" i="6"/>
  <c r="C54" i="6" s="1"/>
  <c r="H53" i="6"/>
  <c r="G53" i="6"/>
  <c r="E53" i="6"/>
  <c r="B53" i="6"/>
  <c r="C66" i="6" s="1"/>
  <c r="H52" i="6"/>
  <c r="I65" i="6" s="1"/>
  <c r="G52" i="6"/>
  <c r="E52" i="6"/>
  <c r="B52" i="6"/>
  <c r="C52" i="6" s="1"/>
  <c r="F51" i="6"/>
  <c r="G51" i="6" s="1"/>
  <c r="E51" i="6"/>
  <c r="D51" i="6"/>
  <c r="E64" i="6" s="1"/>
  <c r="H50" i="6"/>
  <c r="G50" i="6"/>
  <c r="E50" i="6"/>
  <c r="B50" i="6"/>
  <c r="C50" i="6" s="1"/>
  <c r="H49" i="6"/>
  <c r="I49" i="6" s="1"/>
  <c r="G49" i="6"/>
  <c r="E49" i="6"/>
  <c r="B49" i="6"/>
  <c r="H48" i="6"/>
  <c r="G48" i="6"/>
  <c r="E48" i="6"/>
  <c r="B48" i="6"/>
  <c r="C48" i="6" s="1"/>
  <c r="H47" i="6"/>
  <c r="I47" i="6" s="1"/>
  <c r="G47" i="6"/>
  <c r="E47" i="6"/>
  <c r="B47" i="6"/>
  <c r="H46" i="6"/>
  <c r="G46" i="6"/>
  <c r="E46" i="6"/>
  <c r="B46" i="6"/>
  <c r="C46" i="6" s="1"/>
  <c r="H45" i="6"/>
  <c r="I45" i="6" s="1"/>
  <c r="G45" i="6"/>
  <c r="E45" i="6"/>
  <c r="B45" i="6"/>
  <c r="H44" i="6"/>
  <c r="G44" i="6"/>
  <c r="E44" i="6"/>
  <c r="B44" i="6"/>
  <c r="C57" i="6" s="1"/>
  <c r="H43" i="6"/>
  <c r="I43" i="6" s="1"/>
  <c r="G43" i="6"/>
  <c r="E43" i="6"/>
  <c r="B43" i="6"/>
  <c r="H42" i="6"/>
  <c r="G42" i="6"/>
  <c r="E42" i="6"/>
  <c r="B42" i="6"/>
  <c r="C42" i="6" s="1"/>
  <c r="H41" i="6"/>
  <c r="I41" i="6" s="1"/>
  <c r="G41" i="6"/>
  <c r="E41" i="6"/>
  <c r="B41" i="6"/>
  <c r="H40" i="6"/>
  <c r="G40" i="6"/>
  <c r="E40" i="6"/>
  <c r="B40" i="6"/>
  <c r="C40" i="6" s="1"/>
  <c r="H39" i="6"/>
  <c r="I39" i="6" s="1"/>
  <c r="G39" i="6"/>
  <c r="E39" i="6"/>
  <c r="B39" i="6"/>
  <c r="F38" i="6"/>
  <c r="D38" i="6"/>
  <c r="H38" i="6" s="1"/>
  <c r="I38" i="6" s="1"/>
  <c r="B38" i="6"/>
  <c r="I37" i="6"/>
  <c r="H37" i="6"/>
  <c r="I50" i="6" s="1"/>
  <c r="G37" i="6"/>
  <c r="E37" i="6"/>
  <c r="B37" i="6"/>
  <c r="H36" i="6"/>
  <c r="G36" i="6"/>
  <c r="E36" i="6"/>
  <c r="B36" i="6"/>
  <c r="C49" i="6" s="1"/>
  <c r="H35" i="6"/>
  <c r="I48" i="6" s="1"/>
  <c r="G35" i="6"/>
  <c r="E35" i="6"/>
  <c r="B35" i="6"/>
  <c r="H34" i="6"/>
  <c r="G34" i="6"/>
  <c r="E34" i="6"/>
  <c r="B34" i="6"/>
  <c r="C34" i="6" s="1"/>
  <c r="I33" i="6"/>
  <c r="H33" i="6"/>
  <c r="I46" i="6" s="1"/>
  <c r="G33" i="6"/>
  <c r="E33" i="6"/>
  <c r="C33" i="6"/>
  <c r="B33" i="6"/>
  <c r="H32" i="6"/>
  <c r="G32" i="6"/>
  <c r="E32" i="6"/>
  <c r="B32" i="6"/>
  <c r="C32" i="6" s="1"/>
  <c r="I31" i="6"/>
  <c r="H31" i="6"/>
  <c r="I44" i="6" s="1"/>
  <c r="G31" i="6"/>
  <c r="E31" i="6"/>
  <c r="B31" i="6"/>
  <c r="H30" i="6"/>
  <c r="G30" i="6"/>
  <c r="E30" i="6"/>
  <c r="B30" i="6"/>
  <c r="C43" i="6" s="1"/>
  <c r="H29" i="6"/>
  <c r="I42" i="6" s="1"/>
  <c r="G29" i="6"/>
  <c r="E29" i="6"/>
  <c r="B29" i="6"/>
  <c r="H28" i="6"/>
  <c r="G28" i="6"/>
  <c r="E28" i="6"/>
  <c r="B28" i="6"/>
  <c r="C28" i="6" s="1"/>
  <c r="I27" i="6"/>
  <c r="H27" i="6"/>
  <c r="I40" i="6" s="1"/>
  <c r="G27" i="6"/>
  <c r="E27" i="6"/>
  <c r="C27" i="6"/>
  <c r="B27" i="6"/>
  <c r="H26" i="6"/>
  <c r="G26" i="6"/>
  <c r="E26" i="6"/>
  <c r="B26" i="6"/>
  <c r="C26" i="6" s="1"/>
  <c r="I25" i="6"/>
  <c r="H25" i="6"/>
  <c r="G25" i="6"/>
  <c r="F25" i="6"/>
  <c r="G38" i="6" s="1"/>
  <c r="E25" i="6"/>
  <c r="D25" i="6"/>
  <c r="B25" i="6" s="1"/>
  <c r="C25" i="6" s="1"/>
  <c r="H24" i="6"/>
  <c r="B24" i="6"/>
  <c r="C37" i="6" s="1"/>
  <c r="H23" i="6"/>
  <c r="I36" i="6" s="1"/>
  <c r="B23" i="6"/>
  <c r="H22" i="6"/>
  <c r="I35" i="6" s="1"/>
  <c r="B22" i="6"/>
  <c r="C35" i="6" s="1"/>
  <c r="H21" i="6"/>
  <c r="I34" i="6" s="1"/>
  <c r="B21" i="6"/>
  <c r="H20" i="6"/>
  <c r="B20" i="6"/>
  <c r="H19" i="6"/>
  <c r="I32" i="6" s="1"/>
  <c r="B19" i="6"/>
  <c r="H18" i="6"/>
  <c r="B18" i="6"/>
  <c r="C31" i="6" s="1"/>
  <c r="H17" i="6"/>
  <c r="I30" i="6" s="1"/>
  <c r="B17" i="6"/>
  <c r="H16" i="6"/>
  <c r="I29" i="6" s="1"/>
  <c r="B16" i="6"/>
  <c r="C29" i="6" s="1"/>
  <c r="H15" i="6"/>
  <c r="I28" i="6" s="1"/>
  <c r="B15" i="6"/>
  <c r="H14" i="6"/>
  <c r="B14" i="6"/>
  <c r="H13" i="6"/>
  <c r="I26" i="6" s="1"/>
  <c r="B13" i="6"/>
  <c r="H12" i="6"/>
  <c r="I12" i="6" s="1"/>
  <c r="G12" i="6"/>
  <c r="E12" i="6"/>
  <c r="C12" i="6"/>
  <c r="B12" i="6"/>
  <c r="H11" i="6"/>
  <c r="G11" i="6"/>
  <c r="E11" i="6"/>
  <c r="B11" i="6"/>
  <c r="H10" i="6"/>
  <c r="I10" i="6" s="1"/>
  <c r="G10" i="6"/>
  <c r="E10" i="6"/>
  <c r="C10" i="6"/>
  <c r="B10" i="6"/>
  <c r="C11" i="6" s="1"/>
  <c r="H9" i="6"/>
  <c r="G9" i="6"/>
  <c r="E9" i="6"/>
  <c r="B9" i="6"/>
  <c r="H8" i="6"/>
  <c r="I8" i="6" s="1"/>
  <c r="G8" i="6"/>
  <c r="E8" i="6"/>
  <c r="C8" i="6"/>
  <c r="B8" i="6"/>
  <c r="C9" i="6" s="1"/>
  <c r="H7" i="6"/>
  <c r="G7" i="6"/>
  <c r="E7" i="6"/>
  <c r="B7" i="6"/>
  <c r="H6" i="6"/>
  <c r="I6" i="6" s="1"/>
  <c r="G6" i="6"/>
  <c r="E6" i="6"/>
  <c r="C6" i="6"/>
  <c r="B6" i="6"/>
  <c r="C7" i="6" s="1"/>
  <c r="H5" i="6"/>
  <c r="B5" i="6"/>
  <c r="H193" i="5"/>
  <c r="I193" i="5" s="1"/>
  <c r="G193" i="5"/>
  <c r="E193" i="5"/>
  <c r="B193" i="5"/>
  <c r="C193" i="5" s="1"/>
  <c r="H192" i="5"/>
  <c r="I192" i="5" s="1"/>
  <c r="G192" i="5"/>
  <c r="E192" i="5"/>
  <c r="B192" i="5"/>
  <c r="C192" i="5" s="1"/>
  <c r="H191" i="5"/>
  <c r="I191" i="5" s="1"/>
  <c r="G191" i="5"/>
  <c r="E191" i="5"/>
  <c r="B191" i="5"/>
  <c r="C191" i="5" s="1"/>
  <c r="H190" i="5"/>
  <c r="I190" i="5" s="1"/>
  <c r="G190" i="5"/>
  <c r="E190" i="5"/>
  <c r="B190" i="5"/>
  <c r="C190" i="5" s="1"/>
  <c r="H189" i="5"/>
  <c r="I189" i="5" s="1"/>
  <c r="G189" i="5"/>
  <c r="E189" i="5"/>
  <c r="C189" i="5"/>
  <c r="B189" i="5"/>
  <c r="H188" i="5"/>
  <c r="I188" i="5" s="1"/>
  <c r="G188" i="5"/>
  <c r="E188" i="5"/>
  <c r="B188" i="5"/>
  <c r="C188" i="5" s="1"/>
  <c r="H187" i="5"/>
  <c r="I187" i="5" s="1"/>
  <c r="G187" i="5"/>
  <c r="E187" i="5"/>
  <c r="B187" i="5"/>
  <c r="C187" i="5" s="1"/>
  <c r="H186" i="5"/>
  <c r="I186" i="5" s="1"/>
  <c r="G186" i="5"/>
  <c r="E186" i="5"/>
  <c r="B186" i="5"/>
  <c r="C186" i="5" s="1"/>
  <c r="H185" i="5"/>
  <c r="I185" i="5" s="1"/>
  <c r="G185" i="5"/>
  <c r="E185" i="5"/>
  <c r="B185" i="5"/>
  <c r="C185" i="5" s="1"/>
  <c r="H184" i="5"/>
  <c r="I184" i="5" s="1"/>
  <c r="G184" i="5"/>
  <c r="E184" i="5"/>
  <c r="B184" i="5"/>
  <c r="C184" i="5" s="1"/>
  <c r="H183" i="5"/>
  <c r="I183" i="5" s="1"/>
  <c r="G183" i="5"/>
  <c r="E183" i="5"/>
  <c r="B183" i="5"/>
  <c r="C183" i="5" s="1"/>
  <c r="H182" i="5"/>
  <c r="I182" i="5" s="1"/>
  <c r="G182" i="5"/>
  <c r="E182" i="5"/>
  <c r="B182" i="5"/>
  <c r="C182" i="5" s="1"/>
  <c r="F181" i="5"/>
  <c r="G181" i="5" s="1"/>
  <c r="D181" i="5"/>
  <c r="H180" i="5"/>
  <c r="I180" i="5" s="1"/>
  <c r="G180" i="5"/>
  <c r="E180" i="5"/>
  <c r="B180" i="5"/>
  <c r="C180" i="5" s="1"/>
  <c r="H179" i="5"/>
  <c r="I179" i="5" s="1"/>
  <c r="G179" i="5"/>
  <c r="E179" i="5"/>
  <c r="B179" i="5"/>
  <c r="C179" i="5" s="1"/>
  <c r="H178" i="5"/>
  <c r="I178" i="5" s="1"/>
  <c r="G178" i="5"/>
  <c r="E178" i="5"/>
  <c r="B178" i="5"/>
  <c r="C178" i="5" s="1"/>
  <c r="H177" i="5"/>
  <c r="I177" i="5" s="1"/>
  <c r="G177" i="5"/>
  <c r="E177" i="5"/>
  <c r="B177" i="5"/>
  <c r="C177" i="5" s="1"/>
  <c r="H176" i="5"/>
  <c r="I176" i="5" s="1"/>
  <c r="G176" i="5"/>
  <c r="E176" i="5"/>
  <c r="B176" i="5"/>
  <c r="C176" i="5" s="1"/>
  <c r="H175" i="5"/>
  <c r="I175" i="5" s="1"/>
  <c r="G175" i="5"/>
  <c r="E175" i="5"/>
  <c r="B175" i="5"/>
  <c r="C175" i="5" s="1"/>
  <c r="H174" i="5"/>
  <c r="I174" i="5" s="1"/>
  <c r="G174" i="5"/>
  <c r="E174" i="5"/>
  <c r="B174" i="5"/>
  <c r="C174" i="5" s="1"/>
  <c r="H173" i="5"/>
  <c r="I173" i="5" s="1"/>
  <c r="G173" i="5"/>
  <c r="E173" i="5"/>
  <c r="B173" i="5"/>
  <c r="C173" i="5" s="1"/>
  <c r="H172" i="5"/>
  <c r="I172" i="5" s="1"/>
  <c r="G172" i="5"/>
  <c r="E172" i="5"/>
  <c r="B172" i="5"/>
  <c r="C172" i="5" s="1"/>
  <c r="H171" i="5"/>
  <c r="I171" i="5" s="1"/>
  <c r="G171" i="5"/>
  <c r="E171" i="5"/>
  <c r="B171" i="5"/>
  <c r="C171" i="5" s="1"/>
  <c r="H170" i="5"/>
  <c r="I170" i="5" s="1"/>
  <c r="G170" i="5"/>
  <c r="E170" i="5"/>
  <c r="B170" i="5"/>
  <c r="C170" i="5" s="1"/>
  <c r="H169" i="5"/>
  <c r="G169" i="5"/>
  <c r="E169" i="5"/>
  <c r="B169" i="5"/>
  <c r="F168" i="5"/>
  <c r="D168" i="5"/>
  <c r="H168" i="5" s="1"/>
  <c r="B168" i="5"/>
  <c r="I167" i="5"/>
  <c r="H167" i="5"/>
  <c r="G167" i="5"/>
  <c r="E167" i="5"/>
  <c r="B167" i="5"/>
  <c r="C167" i="5" s="1"/>
  <c r="H166" i="5"/>
  <c r="G166" i="5"/>
  <c r="E166" i="5"/>
  <c r="B166" i="5"/>
  <c r="C166" i="5" s="1"/>
  <c r="I165" i="5"/>
  <c r="H165" i="5"/>
  <c r="G165" i="5"/>
  <c r="E165" i="5"/>
  <c r="B165" i="5"/>
  <c r="C165" i="5" s="1"/>
  <c r="H164" i="5"/>
  <c r="G164" i="5"/>
  <c r="E164" i="5"/>
  <c r="B164" i="5"/>
  <c r="C164" i="5" s="1"/>
  <c r="I163" i="5"/>
  <c r="H163" i="5"/>
  <c r="G163" i="5"/>
  <c r="E163" i="5"/>
  <c r="B163" i="5"/>
  <c r="C163" i="5" s="1"/>
  <c r="H162" i="5"/>
  <c r="G162" i="5"/>
  <c r="E162" i="5"/>
  <c r="B162" i="5"/>
  <c r="C162" i="5" s="1"/>
  <c r="I161" i="5"/>
  <c r="H161" i="5"/>
  <c r="G161" i="5"/>
  <c r="E161" i="5"/>
  <c r="B161" i="5"/>
  <c r="C161" i="5" s="1"/>
  <c r="H160" i="5"/>
  <c r="G160" i="5"/>
  <c r="E160" i="5"/>
  <c r="B160" i="5"/>
  <c r="C160" i="5" s="1"/>
  <c r="H159" i="5"/>
  <c r="I159" i="5" s="1"/>
  <c r="G159" i="5"/>
  <c r="E159" i="5"/>
  <c r="B159" i="5"/>
  <c r="C159" i="5" s="1"/>
  <c r="H158" i="5"/>
  <c r="G158" i="5"/>
  <c r="E158" i="5"/>
  <c r="B158" i="5"/>
  <c r="C158" i="5" s="1"/>
  <c r="I157" i="5"/>
  <c r="H157" i="5"/>
  <c r="G157" i="5"/>
  <c r="E157" i="5"/>
  <c r="B157" i="5"/>
  <c r="C157" i="5" s="1"/>
  <c r="H156" i="5"/>
  <c r="G156" i="5"/>
  <c r="E156" i="5"/>
  <c r="B156" i="5"/>
  <c r="C156" i="5" s="1"/>
  <c r="F155" i="5"/>
  <c r="B155" i="5" s="1"/>
  <c r="C155" i="5" s="1"/>
  <c r="D155" i="5"/>
  <c r="E155" i="5" s="1"/>
  <c r="H154" i="5"/>
  <c r="I154" i="5" s="1"/>
  <c r="G154" i="5"/>
  <c r="E154" i="5"/>
  <c r="C154" i="5"/>
  <c r="B154" i="5"/>
  <c r="H153" i="5"/>
  <c r="I166" i="5" s="1"/>
  <c r="G153" i="5"/>
  <c r="E153" i="5"/>
  <c r="B153" i="5"/>
  <c r="H152" i="5"/>
  <c r="I152" i="5" s="1"/>
  <c r="G152" i="5"/>
  <c r="E152" i="5"/>
  <c r="C152" i="5"/>
  <c r="B152" i="5"/>
  <c r="H151" i="5"/>
  <c r="I164" i="5" s="1"/>
  <c r="G151" i="5"/>
  <c r="E151" i="5"/>
  <c r="B151" i="5"/>
  <c r="H150" i="5"/>
  <c r="I150" i="5" s="1"/>
  <c r="G150" i="5"/>
  <c r="E150" i="5"/>
  <c r="C150" i="5"/>
  <c r="B150" i="5"/>
  <c r="H149" i="5"/>
  <c r="I162" i="5" s="1"/>
  <c r="G149" i="5"/>
  <c r="E149" i="5"/>
  <c r="B149" i="5"/>
  <c r="H148" i="5"/>
  <c r="I148" i="5" s="1"/>
  <c r="G148" i="5"/>
  <c r="E148" i="5"/>
  <c r="C148" i="5"/>
  <c r="B148" i="5"/>
  <c r="H147" i="5"/>
  <c r="I160" i="5" s="1"/>
  <c r="G147" i="5"/>
  <c r="E147" i="5"/>
  <c r="B147" i="5"/>
  <c r="H146" i="5"/>
  <c r="I146" i="5" s="1"/>
  <c r="G146" i="5"/>
  <c r="E146" i="5"/>
  <c r="C146" i="5"/>
  <c r="B146" i="5"/>
  <c r="H145" i="5"/>
  <c r="I158" i="5" s="1"/>
  <c r="G145" i="5"/>
  <c r="E145" i="5"/>
  <c r="B145" i="5"/>
  <c r="H144" i="5"/>
  <c r="I144" i="5" s="1"/>
  <c r="G144" i="5"/>
  <c r="E144" i="5"/>
  <c r="C144" i="5"/>
  <c r="B144" i="5"/>
  <c r="H143" i="5"/>
  <c r="I156" i="5" s="1"/>
  <c r="G143" i="5"/>
  <c r="E143" i="5"/>
  <c r="B143" i="5"/>
  <c r="F142" i="5"/>
  <c r="G142" i="5" s="1"/>
  <c r="E142" i="5"/>
  <c r="D142" i="5"/>
  <c r="H142" i="5" s="1"/>
  <c r="B142" i="5"/>
  <c r="C142" i="5" s="1"/>
  <c r="H141" i="5"/>
  <c r="I141" i="5" s="1"/>
  <c r="G141" i="5"/>
  <c r="E141" i="5"/>
  <c r="B141" i="5"/>
  <c r="C141" i="5" s="1"/>
  <c r="H140" i="5"/>
  <c r="I140" i="5" s="1"/>
  <c r="G140" i="5"/>
  <c r="E140" i="5"/>
  <c r="B140" i="5"/>
  <c r="C153" i="5" s="1"/>
  <c r="H139" i="5"/>
  <c r="I139" i="5" s="1"/>
  <c r="G139" i="5"/>
  <c r="E139" i="5"/>
  <c r="B139" i="5"/>
  <c r="C139" i="5" s="1"/>
  <c r="H138" i="5"/>
  <c r="I138" i="5" s="1"/>
  <c r="G138" i="5"/>
  <c r="E138" i="5"/>
  <c r="B138" i="5"/>
  <c r="C151" i="5" s="1"/>
  <c r="H137" i="5"/>
  <c r="I137" i="5" s="1"/>
  <c r="G137" i="5"/>
  <c r="E137" i="5"/>
  <c r="B137" i="5"/>
  <c r="C137" i="5" s="1"/>
  <c r="H136" i="5"/>
  <c r="I136" i="5" s="1"/>
  <c r="G136" i="5"/>
  <c r="E136" i="5"/>
  <c r="B136" i="5"/>
  <c r="C149" i="5" s="1"/>
  <c r="H135" i="5"/>
  <c r="I135" i="5" s="1"/>
  <c r="G135" i="5"/>
  <c r="E135" i="5"/>
  <c r="B135" i="5"/>
  <c r="C135" i="5" s="1"/>
  <c r="H134" i="5"/>
  <c r="I134" i="5" s="1"/>
  <c r="G134" i="5"/>
  <c r="E134" i="5"/>
  <c r="B134" i="5"/>
  <c r="C147" i="5" s="1"/>
  <c r="H133" i="5"/>
  <c r="I133" i="5" s="1"/>
  <c r="G133" i="5"/>
  <c r="E133" i="5"/>
  <c r="B133" i="5"/>
  <c r="C133" i="5" s="1"/>
  <c r="H132" i="5"/>
  <c r="I132" i="5" s="1"/>
  <c r="G132" i="5"/>
  <c r="E132" i="5"/>
  <c r="B132" i="5"/>
  <c r="C132" i="5" s="1"/>
  <c r="H131" i="5"/>
  <c r="I131" i="5" s="1"/>
  <c r="G131" i="5"/>
  <c r="E131" i="5"/>
  <c r="B131" i="5"/>
  <c r="C131" i="5" s="1"/>
  <c r="H130" i="5"/>
  <c r="I130" i="5" s="1"/>
  <c r="G130" i="5"/>
  <c r="E130" i="5"/>
  <c r="B130" i="5"/>
  <c r="C143" i="5" s="1"/>
  <c r="F129" i="5"/>
  <c r="D129" i="5"/>
  <c r="H129" i="5" s="1"/>
  <c r="B129" i="5"/>
  <c r="I128" i="5"/>
  <c r="H128" i="5"/>
  <c r="G128" i="5"/>
  <c r="E128" i="5"/>
  <c r="B128" i="5"/>
  <c r="C128" i="5" s="1"/>
  <c r="H127" i="5"/>
  <c r="G127" i="5"/>
  <c r="E127" i="5"/>
  <c r="B127" i="5"/>
  <c r="C127" i="5" s="1"/>
  <c r="I126" i="5"/>
  <c r="H126" i="5"/>
  <c r="G126" i="5"/>
  <c r="E126" i="5"/>
  <c r="B126" i="5"/>
  <c r="C126" i="5" s="1"/>
  <c r="H125" i="5"/>
  <c r="G125" i="5"/>
  <c r="E125" i="5"/>
  <c r="B125" i="5"/>
  <c r="C125" i="5" s="1"/>
  <c r="I124" i="5"/>
  <c r="H124" i="5"/>
  <c r="G124" i="5"/>
  <c r="E124" i="5"/>
  <c r="B124" i="5"/>
  <c r="C124" i="5" s="1"/>
  <c r="H123" i="5"/>
  <c r="G123" i="5"/>
  <c r="E123" i="5"/>
  <c r="B123" i="5"/>
  <c r="C123" i="5" s="1"/>
  <c r="I122" i="5"/>
  <c r="H122" i="5"/>
  <c r="G122" i="5"/>
  <c r="E122" i="5"/>
  <c r="B122" i="5"/>
  <c r="C122" i="5" s="1"/>
  <c r="H121" i="5"/>
  <c r="G121" i="5"/>
  <c r="E121" i="5"/>
  <c r="B121" i="5"/>
  <c r="C121" i="5" s="1"/>
  <c r="I120" i="5"/>
  <c r="H120" i="5"/>
  <c r="G120" i="5"/>
  <c r="E120" i="5"/>
  <c r="B120" i="5"/>
  <c r="C120" i="5" s="1"/>
  <c r="H119" i="5"/>
  <c r="G119" i="5"/>
  <c r="E119" i="5"/>
  <c r="B119" i="5"/>
  <c r="C119" i="5" s="1"/>
  <c r="I118" i="5"/>
  <c r="H118" i="5"/>
  <c r="G118" i="5"/>
  <c r="E118" i="5"/>
  <c r="B118" i="5"/>
  <c r="C118" i="5" s="1"/>
  <c r="H117" i="5"/>
  <c r="G117" i="5"/>
  <c r="E117" i="5"/>
  <c r="B117" i="5"/>
  <c r="C117" i="5" s="1"/>
  <c r="F116" i="5"/>
  <c r="G129" i="5" s="1"/>
  <c r="D116" i="5"/>
  <c r="E116" i="5" s="1"/>
  <c r="H115" i="5"/>
  <c r="I115" i="5" s="1"/>
  <c r="G115" i="5"/>
  <c r="E115" i="5"/>
  <c r="C115" i="5"/>
  <c r="B115" i="5"/>
  <c r="H114" i="5"/>
  <c r="I127" i="5" s="1"/>
  <c r="G114" i="5"/>
  <c r="E114" i="5"/>
  <c r="B114" i="5"/>
  <c r="H113" i="5"/>
  <c r="I113" i="5" s="1"/>
  <c r="G113" i="5"/>
  <c r="E113" i="5"/>
  <c r="C113" i="5"/>
  <c r="B113" i="5"/>
  <c r="H112" i="5"/>
  <c r="I125" i="5" s="1"/>
  <c r="G112" i="5"/>
  <c r="E112" i="5"/>
  <c r="B112" i="5"/>
  <c r="H111" i="5"/>
  <c r="I111" i="5" s="1"/>
  <c r="G111" i="5"/>
  <c r="E111" i="5"/>
  <c r="C111" i="5"/>
  <c r="B111" i="5"/>
  <c r="H110" i="5"/>
  <c r="I123" i="5" s="1"/>
  <c r="G110" i="5"/>
  <c r="E110" i="5"/>
  <c r="B110" i="5"/>
  <c r="H109" i="5"/>
  <c r="I109" i="5" s="1"/>
  <c r="G109" i="5"/>
  <c r="E109" i="5"/>
  <c r="C109" i="5"/>
  <c r="B109" i="5"/>
  <c r="H108" i="5"/>
  <c r="I121" i="5" s="1"/>
  <c r="G108" i="5"/>
  <c r="E108" i="5"/>
  <c r="B108" i="5"/>
  <c r="H107" i="5"/>
  <c r="I107" i="5" s="1"/>
  <c r="G107" i="5"/>
  <c r="E107" i="5"/>
  <c r="C107" i="5"/>
  <c r="B107" i="5"/>
  <c r="H106" i="5"/>
  <c r="I119" i="5" s="1"/>
  <c r="G106" i="5"/>
  <c r="E106" i="5"/>
  <c r="B106" i="5"/>
  <c r="H105" i="5"/>
  <c r="I105" i="5" s="1"/>
  <c r="G105" i="5"/>
  <c r="E105" i="5"/>
  <c r="C105" i="5"/>
  <c r="B105" i="5"/>
  <c r="H104" i="5"/>
  <c r="I104" i="5" s="1"/>
  <c r="G104" i="5"/>
  <c r="E104" i="5"/>
  <c r="B104" i="5"/>
  <c r="F103" i="5"/>
  <c r="G103" i="5" s="1"/>
  <c r="E103" i="5"/>
  <c r="D103" i="5"/>
  <c r="H103" i="5" s="1"/>
  <c r="B103" i="5"/>
  <c r="C103" i="5" s="1"/>
  <c r="H102" i="5"/>
  <c r="G102" i="5"/>
  <c r="E102" i="5"/>
  <c r="B102" i="5"/>
  <c r="C102" i="5" s="1"/>
  <c r="H101" i="5"/>
  <c r="I101" i="5" s="1"/>
  <c r="G101" i="5"/>
  <c r="E101" i="5"/>
  <c r="B101" i="5"/>
  <c r="C114" i="5" s="1"/>
  <c r="H100" i="5"/>
  <c r="G100" i="5"/>
  <c r="E100" i="5"/>
  <c r="B100" i="5"/>
  <c r="C100" i="5" s="1"/>
  <c r="H99" i="5"/>
  <c r="I99" i="5" s="1"/>
  <c r="G99" i="5"/>
  <c r="E99" i="5"/>
  <c r="B99" i="5"/>
  <c r="C112" i="5" s="1"/>
  <c r="H98" i="5"/>
  <c r="G98" i="5"/>
  <c r="E98" i="5"/>
  <c r="B98" i="5"/>
  <c r="C98" i="5" s="1"/>
  <c r="H97" i="5"/>
  <c r="I97" i="5" s="1"/>
  <c r="G97" i="5"/>
  <c r="E97" i="5"/>
  <c r="B97" i="5"/>
  <c r="C110" i="5" s="1"/>
  <c r="H96" i="5"/>
  <c r="G96" i="5"/>
  <c r="E96" i="5"/>
  <c r="B96" i="5"/>
  <c r="C96" i="5" s="1"/>
  <c r="H95" i="5"/>
  <c r="I95" i="5" s="1"/>
  <c r="G95" i="5"/>
  <c r="E95" i="5"/>
  <c r="B95" i="5"/>
  <c r="C108" i="5" s="1"/>
  <c r="H94" i="5"/>
  <c r="G94" i="5"/>
  <c r="E94" i="5"/>
  <c r="B94" i="5"/>
  <c r="C94" i="5" s="1"/>
  <c r="H93" i="5"/>
  <c r="I93" i="5" s="1"/>
  <c r="G93" i="5"/>
  <c r="E93" i="5"/>
  <c r="B93" i="5"/>
  <c r="C93" i="5" s="1"/>
  <c r="H92" i="5"/>
  <c r="G92" i="5"/>
  <c r="E92" i="5"/>
  <c r="B92" i="5"/>
  <c r="C92" i="5" s="1"/>
  <c r="H91" i="5"/>
  <c r="I91" i="5" s="1"/>
  <c r="G91" i="5"/>
  <c r="E91" i="5"/>
  <c r="B91" i="5"/>
  <c r="C104" i="5" s="1"/>
  <c r="F90" i="5"/>
  <c r="D90" i="5"/>
  <c r="H90" i="5" s="1"/>
  <c r="B90" i="5"/>
  <c r="I89" i="5"/>
  <c r="H89" i="5"/>
  <c r="I102" i="5" s="1"/>
  <c r="G89" i="5"/>
  <c r="E89" i="5"/>
  <c r="B89" i="5"/>
  <c r="H88" i="5"/>
  <c r="G88" i="5"/>
  <c r="E88" i="5"/>
  <c r="B88" i="5"/>
  <c r="C88" i="5" s="1"/>
  <c r="I87" i="5"/>
  <c r="H87" i="5"/>
  <c r="I100" i="5" s="1"/>
  <c r="G87" i="5"/>
  <c r="E87" i="5"/>
  <c r="B87" i="5"/>
  <c r="H86" i="5"/>
  <c r="G86" i="5"/>
  <c r="E86" i="5"/>
  <c r="B86" i="5"/>
  <c r="C86" i="5" s="1"/>
  <c r="I85" i="5"/>
  <c r="H85" i="5"/>
  <c r="I98" i="5" s="1"/>
  <c r="G85" i="5"/>
  <c r="E85" i="5"/>
  <c r="B85" i="5"/>
  <c r="H84" i="5"/>
  <c r="G84" i="5"/>
  <c r="E84" i="5"/>
  <c r="B84" i="5"/>
  <c r="C84" i="5" s="1"/>
  <c r="I83" i="5"/>
  <c r="H83" i="5"/>
  <c r="I96" i="5" s="1"/>
  <c r="G83" i="5"/>
  <c r="E83" i="5"/>
  <c r="B83" i="5"/>
  <c r="H82" i="5"/>
  <c r="G82" i="5"/>
  <c r="E82" i="5"/>
  <c r="B82" i="5"/>
  <c r="C82" i="5" s="1"/>
  <c r="I81" i="5"/>
  <c r="H81" i="5"/>
  <c r="I94" i="5" s="1"/>
  <c r="G81" i="5"/>
  <c r="E81" i="5"/>
  <c r="B81" i="5"/>
  <c r="H80" i="5"/>
  <c r="G80" i="5"/>
  <c r="E80" i="5"/>
  <c r="B80" i="5"/>
  <c r="C80" i="5" s="1"/>
  <c r="I79" i="5"/>
  <c r="H79" i="5"/>
  <c r="I92" i="5" s="1"/>
  <c r="G79" i="5"/>
  <c r="E79" i="5"/>
  <c r="B79" i="5"/>
  <c r="H78" i="5"/>
  <c r="G78" i="5"/>
  <c r="E78" i="5"/>
  <c r="B78" i="5"/>
  <c r="C78" i="5" s="1"/>
  <c r="F77" i="5"/>
  <c r="G90" i="5" s="1"/>
  <c r="D77" i="5"/>
  <c r="H76" i="5"/>
  <c r="I76" i="5" s="1"/>
  <c r="G76" i="5"/>
  <c r="E76" i="5"/>
  <c r="C76" i="5"/>
  <c r="B76" i="5"/>
  <c r="C89" i="5" s="1"/>
  <c r="H75" i="5"/>
  <c r="I88" i="5" s="1"/>
  <c r="G75" i="5"/>
  <c r="E75" i="5"/>
  <c r="B75" i="5"/>
  <c r="H74" i="5"/>
  <c r="I74" i="5" s="1"/>
  <c r="G74" i="5"/>
  <c r="E74" i="5"/>
  <c r="C74" i="5"/>
  <c r="B74" i="5"/>
  <c r="C87" i="5" s="1"/>
  <c r="H73" i="5"/>
  <c r="I86" i="5" s="1"/>
  <c r="G73" i="5"/>
  <c r="E73" i="5"/>
  <c r="B73" i="5"/>
  <c r="H72" i="5"/>
  <c r="I72" i="5" s="1"/>
  <c r="G72" i="5"/>
  <c r="E72" i="5"/>
  <c r="C72" i="5"/>
  <c r="B72" i="5"/>
  <c r="C85" i="5" s="1"/>
  <c r="H71" i="5"/>
  <c r="I84" i="5" s="1"/>
  <c r="G71" i="5"/>
  <c r="E71" i="5"/>
  <c r="B71" i="5"/>
  <c r="H70" i="5"/>
  <c r="I70" i="5" s="1"/>
  <c r="G70" i="5"/>
  <c r="E70" i="5"/>
  <c r="C70" i="5"/>
  <c r="B70" i="5"/>
  <c r="C83" i="5" s="1"/>
  <c r="H69" i="5"/>
  <c r="I69" i="5" s="1"/>
  <c r="G69" i="5"/>
  <c r="E69" i="5"/>
  <c r="B69" i="5"/>
  <c r="H68" i="5"/>
  <c r="I68" i="5" s="1"/>
  <c r="G68" i="5"/>
  <c r="E68" i="5"/>
  <c r="C68" i="5"/>
  <c r="B68" i="5"/>
  <c r="C81" i="5" s="1"/>
  <c r="H67" i="5"/>
  <c r="I80" i="5" s="1"/>
  <c r="G67" i="5"/>
  <c r="E67" i="5"/>
  <c r="B67" i="5"/>
  <c r="H66" i="5"/>
  <c r="I66" i="5" s="1"/>
  <c r="G66" i="5"/>
  <c r="E66" i="5"/>
  <c r="C66" i="5"/>
  <c r="B66" i="5"/>
  <c r="C79" i="5" s="1"/>
  <c r="H65" i="5"/>
  <c r="I78" i="5" s="1"/>
  <c r="G65" i="5"/>
  <c r="E65" i="5"/>
  <c r="B65" i="5"/>
  <c r="F64" i="5"/>
  <c r="G64" i="5" s="1"/>
  <c r="E64" i="5"/>
  <c r="D64" i="5"/>
  <c r="E77" i="5" s="1"/>
  <c r="B64" i="5"/>
  <c r="C64" i="5" s="1"/>
  <c r="H63" i="5"/>
  <c r="I63" i="5" s="1"/>
  <c r="G63" i="5"/>
  <c r="E63" i="5"/>
  <c r="B63" i="5"/>
  <c r="C63" i="5" s="1"/>
  <c r="H62" i="5"/>
  <c r="I62" i="5" s="1"/>
  <c r="G62" i="5"/>
  <c r="E62" i="5"/>
  <c r="B62" i="5"/>
  <c r="C75" i="5" s="1"/>
  <c r="H61" i="5"/>
  <c r="G61" i="5"/>
  <c r="E61" i="5"/>
  <c r="B61" i="5"/>
  <c r="C61" i="5" s="1"/>
  <c r="H60" i="5"/>
  <c r="I60" i="5" s="1"/>
  <c r="G60" i="5"/>
  <c r="E60" i="5"/>
  <c r="B60" i="5"/>
  <c r="C73" i="5" s="1"/>
  <c r="H59" i="5"/>
  <c r="G59" i="5"/>
  <c r="E59" i="5"/>
  <c r="B59" i="5"/>
  <c r="C59" i="5" s="1"/>
  <c r="H58" i="5"/>
  <c r="I58" i="5" s="1"/>
  <c r="G58" i="5"/>
  <c r="E58" i="5"/>
  <c r="B58" i="5"/>
  <c r="C71" i="5" s="1"/>
  <c r="H57" i="5"/>
  <c r="G57" i="5"/>
  <c r="E57" i="5"/>
  <c r="B57" i="5"/>
  <c r="C57" i="5" s="1"/>
  <c r="H56" i="5"/>
  <c r="I56" i="5" s="1"/>
  <c r="G56" i="5"/>
  <c r="E56" i="5"/>
  <c r="B56" i="5"/>
  <c r="C69" i="5" s="1"/>
  <c r="H55" i="5"/>
  <c r="G55" i="5"/>
  <c r="E55" i="5"/>
  <c r="B55" i="5"/>
  <c r="C55" i="5" s="1"/>
  <c r="H54" i="5"/>
  <c r="I54" i="5" s="1"/>
  <c r="G54" i="5"/>
  <c r="E54" i="5"/>
  <c r="B54" i="5"/>
  <c r="C67" i="5" s="1"/>
  <c r="H53" i="5"/>
  <c r="G53" i="5"/>
  <c r="E53" i="5"/>
  <c r="B53" i="5"/>
  <c r="C53" i="5" s="1"/>
  <c r="H52" i="5"/>
  <c r="I52" i="5" s="1"/>
  <c r="G52" i="5"/>
  <c r="E52" i="5"/>
  <c r="B52" i="5"/>
  <c r="C65" i="5" s="1"/>
  <c r="F51" i="5"/>
  <c r="D51" i="5"/>
  <c r="H51" i="5" s="1"/>
  <c r="B51" i="5"/>
  <c r="I50" i="5"/>
  <c r="H50" i="5"/>
  <c r="G50" i="5"/>
  <c r="E50" i="5"/>
  <c r="B50" i="5"/>
  <c r="H49" i="5"/>
  <c r="G49" i="5"/>
  <c r="E49" i="5"/>
  <c r="B49" i="5"/>
  <c r="C49" i="5" s="1"/>
  <c r="I48" i="5"/>
  <c r="H48" i="5"/>
  <c r="G48" i="5"/>
  <c r="E48" i="5"/>
  <c r="B48" i="5"/>
  <c r="H47" i="5"/>
  <c r="I61" i="5" s="1"/>
  <c r="G47" i="5"/>
  <c r="E47" i="5"/>
  <c r="B47" i="5"/>
  <c r="C47" i="5" s="1"/>
  <c r="I46" i="5"/>
  <c r="H46" i="5"/>
  <c r="I59" i="5" s="1"/>
  <c r="G46" i="5"/>
  <c r="E46" i="5"/>
  <c r="B46" i="5"/>
  <c r="H45" i="5"/>
  <c r="G45" i="5"/>
  <c r="E45" i="5"/>
  <c r="B45" i="5"/>
  <c r="C45" i="5" s="1"/>
  <c r="I44" i="5"/>
  <c r="H44" i="5"/>
  <c r="I57" i="5" s="1"/>
  <c r="G44" i="5"/>
  <c r="E44" i="5"/>
  <c r="B44" i="5"/>
  <c r="H43" i="5"/>
  <c r="G43" i="5"/>
  <c r="E43" i="5"/>
  <c r="B43" i="5"/>
  <c r="C43" i="5" s="1"/>
  <c r="I42" i="5"/>
  <c r="H42" i="5"/>
  <c r="I55" i="5" s="1"/>
  <c r="G42" i="5"/>
  <c r="E42" i="5"/>
  <c r="B42" i="5"/>
  <c r="H41" i="5"/>
  <c r="G41" i="5"/>
  <c r="E41" i="5"/>
  <c r="B41" i="5"/>
  <c r="C41" i="5" s="1"/>
  <c r="I40" i="5"/>
  <c r="H40" i="5"/>
  <c r="I53" i="5" s="1"/>
  <c r="G40" i="5"/>
  <c r="E40" i="5"/>
  <c r="B40" i="5"/>
  <c r="H39" i="5"/>
  <c r="G39" i="5"/>
  <c r="E39" i="5"/>
  <c r="B39" i="5"/>
  <c r="C39" i="5" s="1"/>
  <c r="F38" i="5"/>
  <c r="G51" i="5" s="1"/>
  <c r="D38" i="5"/>
  <c r="H37" i="5"/>
  <c r="I37" i="5" s="1"/>
  <c r="G37" i="5"/>
  <c r="E37" i="5"/>
  <c r="C37" i="5"/>
  <c r="B37" i="5"/>
  <c r="C50" i="5" s="1"/>
  <c r="H36" i="5"/>
  <c r="I49" i="5" s="1"/>
  <c r="G36" i="5"/>
  <c r="E36" i="5"/>
  <c r="B36" i="5"/>
  <c r="H35" i="5"/>
  <c r="I35" i="5" s="1"/>
  <c r="G35" i="5"/>
  <c r="E35" i="5"/>
  <c r="C35" i="5"/>
  <c r="B35" i="5"/>
  <c r="C48" i="5" s="1"/>
  <c r="H34" i="5"/>
  <c r="I47" i="5" s="1"/>
  <c r="G34" i="5"/>
  <c r="E34" i="5"/>
  <c r="B34" i="5"/>
  <c r="H33" i="5"/>
  <c r="I33" i="5" s="1"/>
  <c r="G33" i="5"/>
  <c r="E33" i="5"/>
  <c r="C33" i="5"/>
  <c r="B33" i="5"/>
  <c r="C46" i="5" s="1"/>
  <c r="H32" i="5"/>
  <c r="I45" i="5" s="1"/>
  <c r="G32" i="5"/>
  <c r="E32" i="5"/>
  <c r="B32" i="5"/>
  <c r="H31" i="5"/>
  <c r="I31" i="5" s="1"/>
  <c r="G31" i="5"/>
  <c r="E31" i="5"/>
  <c r="C31" i="5"/>
  <c r="B31" i="5"/>
  <c r="C44" i="5" s="1"/>
  <c r="H30" i="5"/>
  <c r="I43" i="5" s="1"/>
  <c r="G30" i="5"/>
  <c r="E30" i="5"/>
  <c r="C30" i="5"/>
  <c r="B30" i="5"/>
  <c r="H29" i="5"/>
  <c r="I29" i="5" s="1"/>
  <c r="G29" i="5"/>
  <c r="E29" i="5"/>
  <c r="C29" i="5"/>
  <c r="B29" i="5"/>
  <c r="C42" i="5" s="1"/>
  <c r="H28" i="5"/>
  <c r="I41" i="5" s="1"/>
  <c r="G28" i="5"/>
  <c r="E28" i="5"/>
  <c r="B28" i="5"/>
  <c r="H27" i="5"/>
  <c r="I27" i="5" s="1"/>
  <c r="G27" i="5"/>
  <c r="E27" i="5"/>
  <c r="C27" i="5"/>
  <c r="B27" i="5"/>
  <c r="C40" i="5" s="1"/>
  <c r="H26" i="5"/>
  <c r="I26" i="5" s="1"/>
  <c r="G26" i="5"/>
  <c r="E26" i="5"/>
  <c r="B26" i="5"/>
  <c r="F25" i="5"/>
  <c r="G25" i="5" s="1"/>
  <c r="E25" i="5"/>
  <c r="D25" i="5"/>
  <c r="E38" i="5" s="1"/>
  <c r="B25" i="5"/>
  <c r="C25" i="5" s="1"/>
  <c r="H24" i="5"/>
  <c r="B24" i="5"/>
  <c r="H23" i="5"/>
  <c r="B23" i="5"/>
  <c r="C36" i="5" s="1"/>
  <c r="H22" i="5"/>
  <c r="B22" i="5"/>
  <c r="H21" i="5"/>
  <c r="B21" i="5"/>
  <c r="C34" i="5" s="1"/>
  <c r="H20" i="5"/>
  <c r="B20" i="5"/>
  <c r="H19" i="5"/>
  <c r="B19" i="5"/>
  <c r="C32" i="5" s="1"/>
  <c r="H18" i="5"/>
  <c r="B18" i="5"/>
  <c r="H17" i="5"/>
  <c r="B17" i="5"/>
  <c r="H16" i="5"/>
  <c r="B16" i="5"/>
  <c r="H15" i="5"/>
  <c r="B15" i="5"/>
  <c r="C28" i="5" s="1"/>
  <c r="H14" i="5"/>
  <c r="B14" i="5"/>
  <c r="H13" i="5"/>
  <c r="B13" i="5"/>
  <c r="C26" i="5" s="1"/>
  <c r="H12" i="5"/>
  <c r="G12" i="5"/>
  <c r="E12" i="5"/>
  <c r="B12" i="5"/>
  <c r="C12" i="5" s="1"/>
  <c r="H11" i="5"/>
  <c r="I12" i="5" s="1"/>
  <c r="G11" i="5"/>
  <c r="E11" i="5"/>
  <c r="B11" i="5"/>
  <c r="C11" i="5" s="1"/>
  <c r="H10" i="5"/>
  <c r="G10" i="5"/>
  <c r="E10" i="5"/>
  <c r="B10" i="5"/>
  <c r="C10" i="5" s="1"/>
  <c r="H9" i="5"/>
  <c r="I10" i="5" s="1"/>
  <c r="G9" i="5"/>
  <c r="E9" i="5"/>
  <c r="B9" i="5"/>
  <c r="C9" i="5" s="1"/>
  <c r="H8" i="5"/>
  <c r="G8" i="5"/>
  <c r="E8" i="5"/>
  <c r="B8" i="5"/>
  <c r="C8" i="5" s="1"/>
  <c r="H7" i="5"/>
  <c r="I8" i="5" s="1"/>
  <c r="G7" i="5"/>
  <c r="E7" i="5"/>
  <c r="B7" i="5"/>
  <c r="C7" i="5" s="1"/>
  <c r="H6" i="5"/>
  <c r="G6" i="5"/>
  <c r="E6" i="5"/>
  <c r="B6" i="5"/>
  <c r="C6" i="5" s="1"/>
  <c r="H5" i="5"/>
  <c r="I6" i="5" s="1"/>
  <c r="B5" i="5"/>
  <c r="C189" i="6" l="1"/>
  <c r="B155" i="6"/>
  <c r="C177" i="6"/>
  <c r="I179" i="6"/>
  <c r="C180" i="6"/>
  <c r="I177" i="6"/>
  <c r="C176" i="6"/>
  <c r="G168" i="6"/>
  <c r="H155" i="6"/>
  <c r="I168" i="6" s="1"/>
  <c r="C178" i="6"/>
  <c r="C164" i="6"/>
  <c r="C173" i="6"/>
  <c r="C174" i="6"/>
  <c r="C182" i="6"/>
  <c r="B194" i="6"/>
  <c r="C183" i="6"/>
  <c r="H194" i="6"/>
  <c r="C172" i="6"/>
  <c r="I183" i="6"/>
  <c r="I189" i="6"/>
  <c r="C187" i="6"/>
  <c r="C193" i="6"/>
  <c r="I169" i="6"/>
  <c r="I181" i="6"/>
  <c r="B168" i="6"/>
  <c r="I187" i="6"/>
  <c r="I193" i="6"/>
  <c r="I159" i="6"/>
  <c r="C168" i="6"/>
  <c r="G168" i="5"/>
  <c r="B181" i="5"/>
  <c r="C186" i="6"/>
  <c r="I188" i="6"/>
  <c r="H181" i="5"/>
  <c r="I181" i="5" s="1"/>
  <c r="C192" i="6"/>
  <c r="E181" i="6"/>
  <c r="C190" i="6"/>
  <c r="C188" i="6"/>
  <c r="E181" i="5"/>
  <c r="C38" i="6"/>
  <c r="C155" i="6"/>
  <c r="I90" i="6"/>
  <c r="C103" i="6"/>
  <c r="B51" i="6"/>
  <c r="C51" i="6" s="1"/>
  <c r="I52" i="6"/>
  <c r="C55" i="6"/>
  <c r="C76" i="6"/>
  <c r="I79" i="6"/>
  <c r="I91" i="6"/>
  <c r="C102" i="6"/>
  <c r="C106" i="6"/>
  <c r="C108" i="6"/>
  <c r="C154" i="6"/>
  <c r="I157" i="6"/>
  <c r="C162" i="6"/>
  <c r="E168" i="6"/>
  <c r="C170" i="6"/>
  <c r="I178" i="6"/>
  <c r="I180" i="6"/>
  <c r="C30" i="6"/>
  <c r="C36" i="6"/>
  <c r="I68" i="6"/>
  <c r="G142" i="6"/>
  <c r="C105" i="6"/>
  <c r="I156" i="6"/>
  <c r="I7" i="6"/>
  <c r="I9" i="6"/>
  <c r="I11" i="6"/>
  <c r="C39" i="6"/>
  <c r="C41" i="6"/>
  <c r="C45" i="6"/>
  <c r="C47" i="6"/>
  <c r="C74" i="6"/>
  <c r="C82" i="6"/>
  <c r="C84" i="6"/>
  <c r="C86" i="6"/>
  <c r="C88" i="6"/>
  <c r="C94" i="6"/>
  <c r="C96" i="6"/>
  <c r="C98" i="6"/>
  <c r="C100" i="6"/>
  <c r="C104" i="6"/>
  <c r="C135" i="6"/>
  <c r="B181" i="6"/>
  <c r="I186" i="6"/>
  <c r="I190" i="6"/>
  <c r="I192" i="6"/>
  <c r="I86" i="6"/>
  <c r="C53" i="6"/>
  <c r="C78" i="6"/>
  <c r="C80" i="6"/>
  <c r="C160" i="6"/>
  <c r="G64" i="6"/>
  <c r="I72" i="6"/>
  <c r="I84" i="6"/>
  <c r="I94" i="6"/>
  <c r="C151" i="6"/>
  <c r="E38" i="6"/>
  <c r="C97" i="6"/>
  <c r="E103" i="6"/>
  <c r="C132" i="6"/>
  <c r="E77" i="6"/>
  <c r="I111" i="6"/>
  <c r="C130" i="6"/>
  <c r="E155" i="6"/>
  <c r="C159" i="6"/>
  <c r="H51" i="6"/>
  <c r="I64" i="6" s="1"/>
  <c r="C44" i="6"/>
  <c r="C124" i="6"/>
  <c r="C161" i="6"/>
  <c r="C59" i="6"/>
  <c r="G103" i="6"/>
  <c r="C114" i="6"/>
  <c r="C120" i="6"/>
  <c r="C139" i="6"/>
  <c r="I70" i="6"/>
  <c r="I74" i="6"/>
  <c r="I82" i="6"/>
  <c r="C169" i="6"/>
  <c r="H103" i="6"/>
  <c r="I105" i="6"/>
  <c r="C112" i="6"/>
  <c r="G155" i="6"/>
  <c r="C166" i="6"/>
  <c r="C184" i="6"/>
  <c r="I119" i="6"/>
  <c r="I129" i="5"/>
  <c r="C181" i="5"/>
  <c r="I142" i="5"/>
  <c r="I51" i="5"/>
  <c r="I103" i="5"/>
  <c r="C168" i="5"/>
  <c r="I168" i="5"/>
  <c r="I32" i="5"/>
  <c r="C54" i="5"/>
  <c r="I65" i="5"/>
  <c r="I75" i="5"/>
  <c r="C99" i="5"/>
  <c r="I110" i="5"/>
  <c r="C136" i="5"/>
  <c r="I143" i="5"/>
  <c r="I145" i="5"/>
  <c r="I147" i="5"/>
  <c r="I149" i="5"/>
  <c r="I151" i="5"/>
  <c r="I153" i="5"/>
  <c r="G155" i="5"/>
  <c r="C169" i="5"/>
  <c r="H38" i="5"/>
  <c r="H77" i="5"/>
  <c r="I90" i="5" s="1"/>
  <c r="H116" i="5"/>
  <c r="I116" i="5" s="1"/>
  <c r="H155" i="5"/>
  <c r="I155" i="5" s="1"/>
  <c r="I34" i="5"/>
  <c r="C58" i="5"/>
  <c r="C97" i="5"/>
  <c r="G38" i="5"/>
  <c r="I112" i="5"/>
  <c r="C138" i="5"/>
  <c r="I30" i="5"/>
  <c r="C52" i="5"/>
  <c r="I106" i="5"/>
  <c r="I7" i="5"/>
  <c r="I9" i="5"/>
  <c r="I11" i="5"/>
  <c r="I169" i="5"/>
  <c r="I36" i="5"/>
  <c r="I67" i="5"/>
  <c r="C95" i="5"/>
  <c r="H25" i="5"/>
  <c r="I25" i="5" s="1"/>
  <c r="H64" i="5"/>
  <c r="I64" i="5" s="1"/>
  <c r="I73" i="5"/>
  <c r="C130" i="5"/>
  <c r="E51" i="5"/>
  <c r="E90" i="5"/>
  <c r="E129" i="5"/>
  <c r="E168" i="5"/>
  <c r="C60" i="5"/>
  <c r="G77" i="5"/>
  <c r="C91" i="5"/>
  <c r="I114" i="5"/>
  <c r="C134" i="5"/>
  <c r="B38" i="5"/>
  <c r="C38" i="5" s="1"/>
  <c r="B77" i="5"/>
  <c r="C77" i="5" s="1"/>
  <c r="B116" i="5"/>
  <c r="C116" i="5" s="1"/>
  <c r="I28" i="5"/>
  <c r="C56" i="5"/>
  <c r="C62" i="5"/>
  <c r="I71" i="5"/>
  <c r="C101" i="5"/>
  <c r="I108" i="5"/>
  <c r="G116" i="5"/>
  <c r="C140" i="5"/>
  <c r="I39" i="5"/>
  <c r="I82" i="5"/>
  <c r="C106" i="5"/>
  <c r="I117" i="5"/>
  <c r="C145" i="5"/>
  <c r="I155" i="6" l="1"/>
  <c r="I103" i="6"/>
  <c r="I116" i="6"/>
  <c r="C181" i="6"/>
  <c r="C64" i="6"/>
  <c r="C51" i="5"/>
  <c r="I77" i="5"/>
  <c r="C90" i="5"/>
  <c r="I38" i="5"/>
  <c r="C129" i="5"/>
  <c r="H193" i="4" l="1"/>
  <c r="I193" i="4" s="1"/>
  <c r="G193" i="4"/>
  <c r="E193" i="4"/>
  <c r="B193" i="4"/>
  <c r="C193" i="4" s="1"/>
  <c r="H192" i="4"/>
  <c r="I192" i="4" s="1"/>
  <c r="G192" i="4"/>
  <c r="E192" i="4"/>
  <c r="B192" i="4"/>
  <c r="C192" i="4" s="1"/>
  <c r="H191" i="4"/>
  <c r="I191" i="4" s="1"/>
  <c r="G191" i="4"/>
  <c r="E191" i="4"/>
  <c r="B191" i="4"/>
  <c r="C191" i="4" s="1"/>
  <c r="H190" i="4"/>
  <c r="I190" i="4" s="1"/>
  <c r="G190" i="4"/>
  <c r="E190" i="4"/>
  <c r="B190" i="4"/>
  <c r="C190" i="4" s="1"/>
  <c r="H189" i="4"/>
  <c r="I189" i="4" s="1"/>
  <c r="G189" i="4"/>
  <c r="E189" i="4"/>
  <c r="B189" i="4"/>
  <c r="C189" i="4" s="1"/>
  <c r="H188" i="4"/>
  <c r="I188" i="4" s="1"/>
  <c r="G188" i="4"/>
  <c r="E188" i="4"/>
  <c r="B188" i="4"/>
  <c r="C188" i="4" s="1"/>
  <c r="H187" i="4"/>
  <c r="I187" i="4" s="1"/>
  <c r="G187" i="4"/>
  <c r="E187" i="4"/>
  <c r="B187" i="4"/>
  <c r="C187" i="4" s="1"/>
  <c r="H186" i="4"/>
  <c r="I186" i="4" s="1"/>
  <c r="G186" i="4"/>
  <c r="E186" i="4"/>
  <c r="B186" i="4"/>
  <c r="C186" i="4" s="1"/>
  <c r="H185" i="4"/>
  <c r="I185" i="4" s="1"/>
  <c r="G185" i="4"/>
  <c r="E185" i="4"/>
  <c r="B185" i="4"/>
  <c r="C185" i="4" s="1"/>
  <c r="H184" i="4"/>
  <c r="I184" i="4" s="1"/>
  <c r="G184" i="4"/>
  <c r="E184" i="4"/>
  <c r="B184" i="4"/>
  <c r="C184" i="4" s="1"/>
  <c r="H183" i="4"/>
  <c r="I183" i="4" s="1"/>
  <c r="G183" i="4"/>
  <c r="E183" i="4"/>
  <c r="B183" i="4"/>
  <c r="C183" i="4" s="1"/>
  <c r="H182" i="4"/>
  <c r="I182" i="4" s="1"/>
  <c r="G182" i="4"/>
  <c r="E182" i="4"/>
  <c r="B182" i="4"/>
  <c r="C182" i="4" s="1"/>
  <c r="F181" i="4"/>
  <c r="G181" i="4" s="1"/>
  <c r="D181" i="4"/>
  <c r="H180" i="4"/>
  <c r="G180" i="4"/>
  <c r="E180" i="4"/>
  <c r="B180" i="4"/>
  <c r="C180" i="4" s="1"/>
  <c r="I179" i="4"/>
  <c r="H179" i="4"/>
  <c r="G179" i="4"/>
  <c r="E179" i="4"/>
  <c r="B179" i="4"/>
  <c r="C179" i="4" s="1"/>
  <c r="H178" i="4"/>
  <c r="G178" i="4"/>
  <c r="E178" i="4"/>
  <c r="B178" i="4"/>
  <c r="C178" i="4" s="1"/>
  <c r="I177" i="4"/>
  <c r="H177" i="4"/>
  <c r="G177" i="4"/>
  <c r="E177" i="4"/>
  <c r="B177" i="4"/>
  <c r="C177" i="4" s="1"/>
  <c r="H176" i="4"/>
  <c r="G176" i="4"/>
  <c r="E176" i="4"/>
  <c r="B176" i="4"/>
  <c r="C176" i="4" s="1"/>
  <c r="I175" i="4"/>
  <c r="H175" i="4"/>
  <c r="G175" i="4"/>
  <c r="E175" i="4"/>
  <c r="B175" i="4"/>
  <c r="C175" i="4" s="1"/>
  <c r="H174" i="4"/>
  <c r="G174" i="4"/>
  <c r="E174" i="4"/>
  <c r="B174" i="4"/>
  <c r="C174" i="4" s="1"/>
  <c r="I173" i="4"/>
  <c r="H173" i="4"/>
  <c r="G173" i="4"/>
  <c r="E173" i="4"/>
  <c r="B173" i="4"/>
  <c r="C173" i="4" s="1"/>
  <c r="H172" i="4"/>
  <c r="G172" i="4"/>
  <c r="E172" i="4"/>
  <c r="B172" i="4"/>
  <c r="C172" i="4" s="1"/>
  <c r="I171" i="4"/>
  <c r="H171" i="4"/>
  <c r="G171" i="4"/>
  <c r="E171" i="4"/>
  <c r="B171" i="4"/>
  <c r="C171" i="4" s="1"/>
  <c r="H170" i="4"/>
  <c r="G170" i="4"/>
  <c r="E170" i="4"/>
  <c r="B170" i="4"/>
  <c r="C170" i="4" s="1"/>
  <c r="I169" i="4"/>
  <c r="H169" i="4"/>
  <c r="G169" i="4"/>
  <c r="E169" i="4"/>
  <c r="B169" i="4"/>
  <c r="F168" i="4"/>
  <c r="G168" i="4" s="1"/>
  <c r="D168" i="4"/>
  <c r="H168" i="4" s="1"/>
  <c r="B168" i="4"/>
  <c r="H167" i="4"/>
  <c r="I180" i="4" s="1"/>
  <c r="G167" i="4"/>
  <c r="E167" i="4"/>
  <c r="B167" i="4"/>
  <c r="H166" i="4"/>
  <c r="I166" i="4" s="1"/>
  <c r="G166" i="4"/>
  <c r="E166" i="4"/>
  <c r="C166" i="4"/>
  <c r="B166" i="4"/>
  <c r="H165" i="4"/>
  <c r="I178" i="4" s="1"/>
  <c r="G165" i="4"/>
  <c r="E165" i="4"/>
  <c r="B165" i="4"/>
  <c r="H164" i="4"/>
  <c r="I164" i="4" s="1"/>
  <c r="G164" i="4"/>
  <c r="E164" i="4"/>
  <c r="C164" i="4"/>
  <c r="B164" i="4"/>
  <c r="H163" i="4"/>
  <c r="I176" i="4" s="1"/>
  <c r="G163" i="4"/>
  <c r="E163" i="4"/>
  <c r="B163" i="4"/>
  <c r="H162" i="4"/>
  <c r="I162" i="4" s="1"/>
  <c r="G162" i="4"/>
  <c r="E162" i="4"/>
  <c r="C162" i="4"/>
  <c r="B162" i="4"/>
  <c r="H161" i="4"/>
  <c r="I174" i="4" s="1"/>
  <c r="G161" i="4"/>
  <c r="E161" i="4"/>
  <c r="B161" i="4"/>
  <c r="H160" i="4"/>
  <c r="I160" i="4" s="1"/>
  <c r="G160" i="4"/>
  <c r="E160" i="4"/>
  <c r="C160" i="4"/>
  <c r="B160" i="4"/>
  <c r="H159" i="4"/>
  <c r="I172" i="4" s="1"/>
  <c r="G159" i="4"/>
  <c r="E159" i="4"/>
  <c r="B159" i="4"/>
  <c r="H158" i="4"/>
  <c r="I158" i="4" s="1"/>
  <c r="G158" i="4"/>
  <c r="E158" i="4"/>
  <c r="C158" i="4"/>
  <c r="B158" i="4"/>
  <c r="H157" i="4"/>
  <c r="I170" i="4" s="1"/>
  <c r="G157" i="4"/>
  <c r="E157" i="4"/>
  <c r="B157" i="4"/>
  <c r="H156" i="4"/>
  <c r="I156" i="4" s="1"/>
  <c r="G156" i="4"/>
  <c r="E156" i="4"/>
  <c r="C156" i="4"/>
  <c r="B156" i="4"/>
  <c r="F155" i="4"/>
  <c r="D155" i="4"/>
  <c r="H154" i="4"/>
  <c r="I154" i="4" s="1"/>
  <c r="G154" i="4"/>
  <c r="E154" i="4"/>
  <c r="B154" i="4"/>
  <c r="C167" i="4" s="1"/>
  <c r="H153" i="4"/>
  <c r="I153" i="4" s="1"/>
  <c r="G153" i="4"/>
  <c r="E153" i="4"/>
  <c r="B153" i="4"/>
  <c r="C153" i="4" s="1"/>
  <c r="H152" i="4"/>
  <c r="I152" i="4" s="1"/>
  <c r="G152" i="4"/>
  <c r="E152" i="4"/>
  <c r="B152" i="4"/>
  <c r="C165" i="4" s="1"/>
  <c r="H151" i="4"/>
  <c r="I151" i="4" s="1"/>
  <c r="G151" i="4"/>
  <c r="E151" i="4"/>
  <c r="B151" i="4"/>
  <c r="C151" i="4" s="1"/>
  <c r="H150" i="4"/>
  <c r="I150" i="4" s="1"/>
  <c r="G150" i="4"/>
  <c r="E150" i="4"/>
  <c r="B150" i="4"/>
  <c r="C163" i="4" s="1"/>
  <c r="H149" i="4"/>
  <c r="I149" i="4" s="1"/>
  <c r="G149" i="4"/>
  <c r="E149" i="4"/>
  <c r="B149" i="4"/>
  <c r="C149" i="4" s="1"/>
  <c r="H148" i="4"/>
  <c r="I148" i="4" s="1"/>
  <c r="G148" i="4"/>
  <c r="E148" i="4"/>
  <c r="B148" i="4"/>
  <c r="C161" i="4" s="1"/>
  <c r="H147" i="4"/>
  <c r="I147" i="4" s="1"/>
  <c r="G147" i="4"/>
  <c r="E147" i="4"/>
  <c r="B147" i="4"/>
  <c r="C147" i="4" s="1"/>
  <c r="H146" i="4"/>
  <c r="I146" i="4" s="1"/>
  <c r="G146" i="4"/>
  <c r="E146" i="4"/>
  <c r="B146" i="4"/>
  <c r="C159" i="4" s="1"/>
  <c r="H145" i="4"/>
  <c r="I145" i="4" s="1"/>
  <c r="G145" i="4"/>
  <c r="E145" i="4"/>
  <c r="B145" i="4"/>
  <c r="C145" i="4" s="1"/>
  <c r="H144" i="4"/>
  <c r="I144" i="4" s="1"/>
  <c r="G144" i="4"/>
  <c r="E144" i="4"/>
  <c r="B144" i="4"/>
  <c r="C157" i="4" s="1"/>
  <c r="H143" i="4"/>
  <c r="I143" i="4" s="1"/>
  <c r="G143" i="4"/>
  <c r="E143" i="4"/>
  <c r="B143" i="4"/>
  <c r="C143" i="4" s="1"/>
  <c r="G142" i="4"/>
  <c r="F142" i="4"/>
  <c r="D142" i="4"/>
  <c r="E155" i="4" s="1"/>
  <c r="B142" i="4"/>
  <c r="C142" i="4" s="1"/>
  <c r="H141" i="4"/>
  <c r="I141" i="4" s="1"/>
  <c r="G141" i="4"/>
  <c r="E141" i="4"/>
  <c r="B141" i="4"/>
  <c r="C141" i="4" s="1"/>
  <c r="I140" i="4"/>
  <c r="H140" i="4"/>
  <c r="G140" i="4"/>
  <c r="E140" i="4"/>
  <c r="B140" i="4"/>
  <c r="C140" i="4" s="1"/>
  <c r="H139" i="4"/>
  <c r="I139" i="4" s="1"/>
  <c r="G139" i="4"/>
  <c r="E139" i="4"/>
  <c r="B139" i="4"/>
  <c r="C139" i="4" s="1"/>
  <c r="I138" i="4"/>
  <c r="H138" i="4"/>
  <c r="G138" i="4"/>
  <c r="E138" i="4"/>
  <c r="B138" i="4"/>
  <c r="C138" i="4" s="1"/>
  <c r="H137" i="4"/>
  <c r="I137" i="4" s="1"/>
  <c r="G137" i="4"/>
  <c r="E137" i="4"/>
  <c r="B137" i="4"/>
  <c r="C137" i="4" s="1"/>
  <c r="I136" i="4"/>
  <c r="H136" i="4"/>
  <c r="G136" i="4"/>
  <c r="E136" i="4"/>
  <c r="B136" i="4"/>
  <c r="C136" i="4" s="1"/>
  <c r="H135" i="4"/>
  <c r="I135" i="4" s="1"/>
  <c r="G135" i="4"/>
  <c r="E135" i="4"/>
  <c r="B135" i="4"/>
  <c r="C135" i="4" s="1"/>
  <c r="I134" i="4"/>
  <c r="H134" i="4"/>
  <c r="G134" i="4"/>
  <c r="E134" i="4"/>
  <c r="B134" i="4"/>
  <c r="C134" i="4" s="1"/>
  <c r="H133" i="4"/>
  <c r="I133" i="4" s="1"/>
  <c r="G133" i="4"/>
  <c r="E133" i="4"/>
  <c r="B133" i="4"/>
  <c r="C133" i="4" s="1"/>
  <c r="I132" i="4"/>
  <c r="H132" i="4"/>
  <c r="G132" i="4"/>
  <c r="E132" i="4"/>
  <c r="B132" i="4"/>
  <c r="C132" i="4" s="1"/>
  <c r="H131" i="4"/>
  <c r="I131" i="4" s="1"/>
  <c r="G131" i="4"/>
  <c r="E131" i="4"/>
  <c r="B131" i="4"/>
  <c r="C131" i="4" s="1"/>
  <c r="I130" i="4"/>
  <c r="H130" i="4"/>
  <c r="G130" i="4"/>
  <c r="E130" i="4"/>
  <c r="B130" i="4"/>
  <c r="C130" i="4" s="1"/>
  <c r="F129" i="4"/>
  <c r="G129" i="4" s="1"/>
  <c r="D129" i="4"/>
  <c r="H129" i="4" s="1"/>
  <c r="B129" i="4"/>
  <c r="H128" i="4"/>
  <c r="I128" i="4" s="1"/>
  <c r="G128" i="4"/>
  <c r="E128" i="4"/>
  <c r="B128" i="4"/>
  <c r="C128" i="4" s="1"/>
  <c r="H127" i="4"/>
  <c r="I127" i="4" s="1"/>
  <c r="G127" i="4"/>
  <c r="E127" i="4"/>
  <c r="C127" i="4"/>
  <c r="B127" i="4"/>
  <c r="H126" i="4"/>
  <c r="I126" i="4" s="1"/>
  <c r="G126" i="4"/>
  <c r="E126" i="4"/>
  <c r="B126" i="4"/>
  <c r="C126" i="4" s="1"/>
  <c r="H125" i="4"/>
  <c r="I125" i="4" s="1"/>
  <c r="G125" i="4"/>
  <c r="E125" i="4"/>
  <c r="C125" i="4"/>
  <c r="B125" i="4"/>
  <c r="H124" i="4"/>
  <c r="I124" i="4" s="1"/>
  <c r="G124" i="4"/>
  <c r="E124" i="4"/>
  <c r="B124" i="4"/>
  <c r="C124" i="4" s="1"/>
  <c r="H123" i="4"/>
  <c r="I123" i="4" s="1"/>
  <c r="G123" i="4"/>
  <c r="E123" i="4"/>
  <c r="C123" i="4"/>
  <c r="B123" i="4"/>
  <c r="H122" i="4"/>
  <c r="I122" i="4" s="1"/>
  <c r="G122" i="4"/>
  <c r="E122" i="4"/>
  <c r="B122" i="4"/>
  <c r="C122" i="4" s="1"/>
  <c r="H121" i="4"/>
  <c r="I121" i="4" s="1"/>
  <c r="G121" i="4"/>
  <c r="E121" i="4"/>
  <c r="C121" i="4"/>
  <c r="B121" i="4"/>
  <c r="H120" i="4"/>
  <c r="I120" i="4" s="1"/>
  <c r="G120" i="4"/>
  <c r="E120" i="4"/>
  <c r="B120" i="4"/>
  <c r="C120" i="4" s="1"/>
  <c r="H119" i="4"/>
  <c r="I119" i="4" s="1"/>
  <c r="G119" i="4"/>
  <c r="E119" i="4"/>
  <c r="C119" i="4"/>
  <c r="B119" i="4"/>
  <c r="H118" i="4"/>
  <c r="I118" i="4" s="1"/>
  <c r="G118" i="4"/>
  <c r="E118" i="4"/>
  <c r="B118" i="4"/>
  <c r="C118" i="4" s="1"/>
  <c r="H117" i="4"/>
  <c r="I117" i="4" s="1"/>
  <c r="G117" i="4"/>
  <c r="E117" i="4"/>
  <c r="C117" i="4"/>
  <c r="B117" i="4"/>
  <c r="F116" i="4"/>
  <c r="B116" i="4" s="1"/>
  <c r="D116" i="4"/>
  <c r="E116" i="4" s="1"/>
  <c r="H115" i="4"/>
  <c r="I115" i="4" s="1"/>
  <c r="G115" i="4"/>
  <c r="E115" i="4"/>
  <c r="B115" i="4"/>
  <c r="C115" i="4" s="1"/>
  <c r="H114" i="4"/>
  <c r="I114" i="4" s="1"/>
  <c r="G114" i="4"/>
  <c r="E114" i="4"/>
  <c r="B114" i="4"/>
  <c r="C114" i="4" s="1"/>
  <c r="H113" i="4"/>
  <c r="I113" i="4" s="1"/>
  <c r="G113" i="4"/>
  <c r="E113" i="4"/>
  <c r="B113" i="4"/>
  <c r="C113" i="4" s="1"/>
  <c r="H112" i="4"/>
  <c r="I112" i="4" s="1"/>
  <c r="G112" i="4"/>
  <c r="E112" i="4"/>
  <c r="B112" i="4"/>
  <c r="C112" i="4" s="1"/>
  <c r="H111" i="4"/>
  <c r="I111" i="4" s="1"/>
  <c r="G111" i="4"/>
  <c r="E111" i="4"/>
  <c r="B111" i="4"/>
  <c r="C111" i="4" s="1"/>
  <c r="H110" i="4"/>
  <c r="I110" i="4" s="1"/>
  <c r="G110" i="4"/>
  <c r="E110" i="4"/>
  <c r="B110" i="4"/>
  <c r="C110" i="4" s="1"/>
  <c r="H109" i="4"/>
  <c r="I109" i="4" s="1"/>
  <c r="G109" i="4"/>
  <c r="E109" i="4"/>
  <c r="B109" i="4"/>
  <c r="C109" i="4" s="1"/>
  <c r="H108" i="4"/>
  <c r="I108" i="4" s="1"/>
  <c r="G108" i="4"/>
  <c r="E108" i="4"/>
  <c r="B108" i="4"/>
  <c r="C108" i="4" s="1"/>
  <c r="H107" i="4"/>
  <c r="I107" i="4" s="1"/>
  <c r="G107" i="4"/>
  <c r="E107" i="4"/>
  <c r="B107" i="4"/>
  <c r="C107" i="4" s="1"/>
  <c r="H106" i="4"/>
  <c r="I106" i="4" s="1"/>
  <c r="G106" i="4"/>
  <c r="E106" i="4"/>
  <c r="B106" i="4"/>
  <c r="C106" i="4" s="1"/>
  <c r="H105" i="4"/>
  <c r="I105" i="4" s="1"/>
  <c r="G105" i="4"/>
  <c r="E105" i="4"/>
  <c r="B105" i="4"/>
  <c r="C105" i="4" s="1"/>
  <c r="H104" i="4"/>
  <c r="I104" i="4" s="1"/>
  <c r="G104" i="4"/>
  <c r="E104" i="4"/>
  <c r="B104" i="4"/>
  <c r="C104" i="4" s="1"/>
  <c r="G103" i="4"/>
  <c r="F103" i="4"/>
  <c r="D103" i="4"/>
  <c r="H103" i="4" s="1"/>
  <c r="I103" i="4" s="1"/>
  <c r="B103" i="4"/>
  <c r="C103" i="4" s="1"/>
  <c r="H102" i="4"/>
  <c r="I102" i="4" s="1"/>
  <c r="G102" i="4"/>
  <c r="E102" i="4"/>
  <c r="B102" i="4"/>
  <c r="C102" i="4" s="1"/>
  <c r="I101" i="4"/>
  <c r="H101" i="4"/>
  <c r="G101" i="4"/>
  <c r="E101" i="4"/>
  <c r="B101" i="4"/>
  <c r="C101" i="4" s="1"/>
  <c r="H100" i="4"/>
  <c r="I100" i="4" s="1"/>
  <c r="G100" i="4"/>
  <c r="E100" i="4"/>
  <c r="B100" i="4"/>
  <c r="C100" i="4" s="1"/>
  <c r="I99" i="4"/>
  <c r="H99" i="4"/>
  <c r="G99" i="4"/>
  <c r="E99" i="4"/>
  <c r="B99" i="4"/>
  <c r="C99" i="4" s="1"/>
  <c r="H98" i="4"/>
  <c r="I98" i="4" s="1"/>
  <c r="G98" i="4"/>
  <c r="E98" i="4"/>
  <c r="B98" i="4"/>
  <c r="C98" i="4" s="1"/>
  <c r="I97" i="4"/>
  <c r="H97" i="4"/>
  <c r="G97" i="4"/>
  <c r="E97" i="4"/>
  <c r="B97" i="4"/>
  <c r="C97" i="4" s="1"/>
  <c r="H96" i="4"/>
  <c r="I96" i="4" s="1"/>
  <c r="G96" i="4"/>
  <c r="E96" i="4"/>
  <c r="B96" i="4"/>
  <c r="C96" i="4" s="1"/>
  <c r="I95" i="4"/>
  <c r="H95" i="4"/>
  <c r="G95" i="4"/>
  <c r="E95" i="4"/>
  <c r="B95" i="4"/>
  <c r="C95" i="4" s="1"/>
  <c r="H94" i="4"/>
  <c r="I94" i="4" s="1"/>
  <c r="G94" i="4"/>
  <c r="E94" i="4"/>
  <c r="B94" i="4"/>
  <c r="C94" i="4" s="1"/>
  <c r="I93" i="4"/>
  <c r="H93" i="4"/>
  <c r="G93" i="4"/>
  <c r="E93" i="4"/>
  <c r="B93" i="4"/>
  <c r="C93" i="4" s="1"/>
  <c r="H92" i="4"/>
  <c r="I92" i="4" s="1"/>
  <c r="G92" i="4"/>
  <c r="E92" i="4"/>
  <c r="B92" i="4"/>
  <c r="C92" i="4" s="1"/>
  <c r="H91" i="4"/>
  <c r="G91" i="4"/>
  <c r="E91" i="4"/>
  <c r="B91" i="4"/>
  <c r="C91" i="4" s="1"/>
  <c r="F90" i="4"/>
  <c r="D90" i="4"/>
  <c r="H90" i="4" s="1"/>
  <c r="B90" i="4"/>
  <c r="C90" i="4" s="1"/>
  <c r="H89" i="4"/>
  <c r="G89" i="4"/>
  <c r="E89" i="4"/>
  <c r="C89" i="4"/>
  <c r="B89" i="4"/>
  <c r="H88" i="4"/>
  <c r="G88" i="4"/>
  <c r="E88" i="4"/>
  <c r="B88" i="4"/>
  <c r="C88" i="4" s="1"/>
  <c r="H87" i="4"/>
  <c r="G87" i="4"/>
  <c r="E87" i="4"/>
  <c r="C87" i="4"/>
  <c r="B87" i="4"/>
  <c r="H86" i="4"/>
  <c r="G86" i="4"/>
  <c r="E86" i="4"/>
  <c r="B86" i="4"/>
  <c r="C86" i="4" s="1"/>
  <c r="H85" i="4"/>
  <c r="G85" i="4"/>
  <c r="E85" i="4"/>
  <c r="C85" i="4"/>
  <c r="B85" i="4"/>
  <c r="H84" i="4"/>
  <c r="G84" i="4"/>
  <c r="E84" i="4"/>
  <c r="B84" i="4"/>
  <c r="I83" i="4"/>
  <c r="H83" i="4"/>
  <c r="G83" i="4"/>
  <c r="E83" i="4"/>
  <c r="B83" i="4"/>
  <c r="C83" i="4" s="1"/>
  <c r="H82" i="4"/>
  <c r="I82" i="4" s="1"/>
  <c r="G82" i="4"/>
  <c r="E82" i="4"/>
  <c r="B82" i="4"/>
  <c r="I81" i="4"/>
  <c r="H81" i="4"/>
  <c r="G81" i="4"/>
  <c r="E81" i="4"/>
  <c r="B81" i="4"/>
  <c r="C81" i="4" s="1"/>
  <c r="H80" i="4"/>
  <c r="I80" i="4" s="1"/>
  <c r="G80" i="4"/>
  <c r="E80" i="4"/>
  <c r="B80" i="4"/>
  <c r="I79" i="4"/>
  <c r="H79" i="4"/>
  <c r="G79" i="4"/>
  <c r="E79" i="4"/>
  <c r="B79" i="4"/>
  <c r="C79" i="4" s="1"/>
  <c r="H78" i="4"/>
  <c r="G78" i="4"/>
  <c r="E78" i="4"/>
  <c r="C78" i="4"/>
  <c r="B78" i="4"/>
  <c r="F77" i="4"/>
  <c r="G90" i="4" s="1"/>
  <c r="D77" i="4"/>
  <c r="B77" i="4" s="1"/>
  <c r="H76" i="4"/>
  <c r="I89" i="4" s="1"/>
  <c r="G76" i="4"/>
  <c r="E76" i="4"/>
  <c r="B76" i="4"/>
  <c r="C76" i="4" s="1"/>
  <c r="H75" i="4"/>
  <c r="I88" i="4" s="1"/>
  <c r="G75" i="4"/>
  <c r="E75" i="4"/>
  <c r="C75" i="4"/>
  <c r="B75" i="4"/>
  <c r="H74" i="4"/>
  <c r="I87" i="4" s="1"/>
  <c r="G74" i="4"/>
  <c r="E74" i="4"/>
  <c r="B74" i="4"/>
  <c r="C74" i="4" s="1"/>
  <c r="H73" i="4"/>
  <c r="I86" i="4" s="1"/>
  <c r="G73" i="4"/>
  <c r="E73" i="4"/>
  <c r="C73" i="4"/>
  <c r="B73" i="4"/>
  <c r="H72" i="4"/>
  <c r="I85" i="4" s="1"/>
  <c r="G72" i="4"/>
  <c r="E72" i="4"/>
  <c r="B72" i="4"/>
  <c r="C72" i="4" s="1"/>
  <c r="H71" i="4"/>
  <c r="G71" i="4"/>
  <c r="E71" i="4"/>
  <c r="C71" i="4"/>
  <c r="B71" i="4"/>
  <c r="C84" i="4" s="1"/>
  <c r="H70" i="4"/>
  <c r="G70" i="4"/>
  <c r="E70" i="4"/>
  <c r="B70" i="4"/>
  <c r="C70" i="4" s="1"/>
  <c r="H69" i="4"/>
  <c r="G69" i="4"/>
  <c r="E69" i="4"/>
  <c r="C69" i="4"/>
  <c r="B69" i="4"/>
  <c r="C82" i="4" s="1"/>
  <c r="H68" i="4"/>
  <c r="G68" i="4"/>
  <c r="E68" i="4"/>
  <c r="B68" i="4"/>
  <c r="C68" i="4" s="1"/>
  <c r="H67" i="4"/>
  <c r="G67" i="4"/>
  <c r="E67" i="4"/>
  <c r="C67" i="4"/>
  <c r="B67" i="4"/>
  <c r="C80" i="4" s="1"/>
  <c r="H66" i="4"/>
  <c r="G66" i="4"/>
  <c r="E66" i="4"/>
  <c r="B66" i="4"/>
  <c r="C66" i="4" s="1"/>
  <c r="H65" i="4"/>
  <c r="G65" i="4"/>
  <c r="E65" i="4"/>
  <c r="C65" i="4"/>
  <c r="B65" i="4"/>
  <c r="F64" i="4"/>
  <c r="G77" i="4" s="1"/>
  <c r="D64" i="4"/>
  <c r="H64" i="4" s="1"/>
  <c r="I64" i="4" s="1"/>
  <c r="H63" i="4"/>
  <c r="I76" i="4" s="1"/>
  <c r="G63" i="4"/>
  <c r="E63" i="4"/>
  <c r="B63" i="4"/>
  <c r="H62" i="4"/>
  <c r="I75" i="4" s="1"/>
  <c r="G62" i="4"/>
  <c r="E62" i="4"/>
  <c r="B62" i="4"/>
  <c r="H61" i="4"/>
  <c r="I74" i="4" s="1"/>
  <c r="G61" i="4"/>
  <c r="E61" i="4"/>
  <c r="B61" i="4"/>
  <c r="H60" i="4"/>
  <c r="I73" i="4" s="1"/>
  <c r="G60" i="4"/>
  <c r="E60" i="4"/>
  <c r="B60" i="4"/>
  <c r="H59" i="4"/>
  <c r="I72" i="4" s="1"/>
  <c r="G59" i="4"/>
  <c r="E59" i="4"/>
  <c r="B59" i="4"/>
  <c r="H58" i="4"/>
  <c r="I71" i="4" s="1"/>
  <c r="G58" i="4"/>
  <c r="E58" i="4"/>
  <c r="B58" i="4"/>
  <c r="H57" i="4"/>
  <c r="I70" i="4" s="1"/>
  <c r="G57" i="4"/>
  <c r="E57" i="4"/>
  <c r="B57" i="4"/>
  <c r="H56" i="4"/>
  <c r="I69" i="4" s="1"/>
  <c r="G56" i="4"/>
  <c r="E56" i="4"/>
  <c r="B56" i="4"/>
  <c r="H55" i="4"/>
  <c r="I68" i="4" s="1"/>
  <c r="G55" i="4"/>
  <c r="E55" i="4"/>
  <c r="B55" i="4"/>
  <c r="H54" i="4"/>
  <c r="I67" i="4" s="1"/>
  <c r="G54" i="4"/>
  <c r="E54" i="4"/>
  <c r="B54" i="4"/>
  <c r="H53" i="4"/>
  <c r="I66" i="4" s="1"/>
  <c r="G53" i="4"/>
  <c r="E53" i="4"/>
  <c r="B53" i="4"/>
  <c r="C53" i="4" s="1"/>
  <c r="H52" i="4"/>
  <c r="I65" i="4" s="1"/>
  <c r="G52" i="4"/>
  <c r="E52" i="4"/>
  <c r="B52" i="4"/>
  <c r="H51" i="4"/>
  <c r="G51" i="4"/>
  <c r="F51" i="4"/>
  <c r="G64" i="4" s="1"/>
  <c r="D51" i="4"/>
  <c r="E51" i="4" s="1"/>
  <c r="B51" i="4"/>
  <c r="H50" i="4"/>
  <c r="I50" i="4" s="1"/>
  <c r="G50" i="4"/>
  <c r="E50" i="4"/>
  <c r="B50" i="4"/>
  <c r="C63" i="4" s="1"/>
  <c r="I49" i="4"/>
  <c r="H49" i="4"/>
  <c r="G49" i="4"/>
  <c r="E49" i="4"/>
  <c r="B49" i="4"/>
  <c r="H48" i="4"/>
  <c r="I48" i="4" s="1"/>
  <c r="G48" i="4"/>
  <c r="E48" i="4"/>
  <c r="B48" i="4"/>
  <c r="C48" i="4" s="1"/>
  <c r="I47" i="4"/>
  <c r="H47" i="4"/>
  <c r="I62" i="4" s="1"/>
  <c r="G47" i="4"/>
  <c r="E47" i="4"/>
  <c r="B47" i="4"/>
  <c r="C61" i="4" s="1"/>
  <c r="H46" i="4"/>
  <c r="I46" i="4" s="1"/>
  <c r="G46" i="4"/>
  <c r="E46" i="4"/>
  <c r="B46" i="4"/>
  <c r="C59" i="4" s="1"/>
  <c r="I45" i="4"/>
  <c r="H45" i="4"/>
  <c r="I58" i="4" s="1"/>
  <c r="G45" i="4"/>
  <c r="E45" i="4"/>
  <c r="B45" i="4"/>
  <c r="C58" i="4" s="1"/>
  <c r="H44" i="4"/>
  <c r="I44" i="4" s="1"/>
  <c r="G44" i="4"/>
  <c r="E44" i="4"/>
  <c r="B44" i="4"/>
  <c r="C57" i="4" s="1"/>
  <c r="I43" i="4"/>
  <c r="H43" i="4"/>
  <c r="I56" i="4" s="1"/>
  <c r="G43" i="4"/>
  <c r="E43" i="4"/>
  <c r="B43" i="4"/>
  <c r="C56" i="4" s="1"/>
  <c r="H42" i="4"/>
  <c r="I42" i="4" s="1"/>
  <c r="G42" i="4"/>
  <c r="E42" i="4"/>
  <c r="B42" i="4"/>
  <c r="C55" i="4" s="1"/>
  <c r="I41" i="4"/>
  <c r="H41" i="4"/>
  <c r="I54" i="4" s="1"/>
  <c r="G41" i="4"/>
  <c r="E41" i="4"/>
  <c r="B41" i="4"/>
  <c r="C54" i="4" s="1"/>
  <c r="H40" i="4"/>
  <c r="I40" i="4" s="1"/>
  <c r="G40" i="4"/>
  <c r="E40" i="4"/>
  <c r="B40" i="4"/>
  <c r="C40" i="4" s="1"/>
  <c r="I39" i="4"/>
  <c r="H39" i="4"/>
  <c r="I52" i="4" s="1"/>
  <c r="G39" i="4"/>
  <c r="E39" i="4"/>
  <c r="C39" i="4"/>
  <c r="B39" i="4"/>
  <c r="C52" i="4" s="1"/>
  <c r="F38" i="4"/>
  <c r="G38" i="4" s="1"/>
  <c r="D38" i="4"/>
  <c r="B38" i="4" s="1"/>
  <c r="H37" i="4"/>
  <c r="I37" i="4" s="1"/>
  <c r="G37" i="4"/>
  <c r="E37" i="4"/>
  <c r="B37" i="4"/>
  <c r="C37" i="4" s="1"/>
  <c r="H36" i="4"/>
  <c r="I36" i="4" s="1"/>
  <c r="G36" i="4"/>
  <c r="E36" i="4"/>
  <c r="C36" i="4"/>
  <c r="B36" i="4"/>
  <c r="C49" i="4" s="1"/>
  <c r="H35" i="4"/>
  <c r="I35" i="4" s="1"/>
  <c r="G35" i="4"/>
  <c r="E35" i="4"/>
  <c r="B35" i="4"/>
  <c r="C35" i="4" s="1"/>
  <c r="H34" i="4"/>
  <c r="I34" i="4" s="1"/>
  <c r="G34" i="4"/>
  <c r="E34" i="4"/>
  <c r="C34" i="4"/>
  <c r="B34" i="4"/>
  <c r="C47" i="4" s="1"/>
  <c r="H33" i="4"/>
  <c r="I33" i="4" s="1"/>
  <c r="G33" i="4"/>
  <c r="E33" i="4"/>
  <c r="B33" i="4"/>
  <c r="C33" i="4" s="1"/>
  <c r="H32" i="4"/>
  <c r="I32" i="4" s="1"/>
  <c r="G32" i="4"/>
  <c r="E32" i="4"/>
  <c r="C32" i="4"/>
  <c r="B32" i="4"/>
  <c r="C45" i="4" s="1"/>
  <c r="H31" i="4"/>
  <c r="I31" i="4" s="1"/>
  <c r="G31" i="4"/>
  <c r="E31" i="4"/>
  <c r="B31" i="4"/>
  <c r="C31" i="4" s="1"/>
  <c r="H30" i="4"/>
  <c r="I30" i="4" s="1"/>
  <c r="G30" i="4"/>
  <c r="E30" i="4"/>
  <c r="C30" i="4"/>
  <c r="B30" i="4"/>
  <c r="C43" i="4" s="1"/>
  <c r="H29" i="4"/>
  <c r="I29" i="4" s="1"/>
  <c r="G29" i="4"/>
  <c r="E29" i="4"/>
  <c r="B29" i="4"/>
  <c r="C29" i="4" s="1"/>
  <c r="H28" i="4"/>
  <c r="I28" i="4" s="1"/>
  <c r="G28" i="4"/>
  <c r="E28" i="4"/>
  <c r="C28" i="4"/>
  <c r="B28" i="4"/>
  <c r="C41" i="4" s="1"/>
  <c r="H27" i="4"/>
  <c r="I27" i="4" s="1"/>
  <c r="G27" i="4"/>
  <c r="E27" i="4"/>
  <c r="B27" i="4"/>
  <c r="C27" i="4" s="1"/>
  <c r="H26" i="4"/>
  <c r="I26" i="4" s="1"/>
  <c r="G26" i="4"/>
  <c r="E26" i="4"/>
  <c r="C26" i="4"/>
  <c r="B26" i="4"/>
  <c r="G25" i="4"/>
  <c r="F25" i="4"/>
  <c r="D25" i="4"/>
  <c r="H25" i="4" s="1"/>
  <c r="I25" i="4" s="1"/>
  <c r="H24" i="4"/>
  <c r="B24" i="4"/>
  <c r="H23" i="4"/>
  <c r="B23" i="4"/>
  <c r="H22" i="4"/>
  <c r="B22" i="4"/>
  <c r="H21" i="4"/>
  <c r="B21" i="4"/>
  <c r="H20" i="4"/>
  <c r="B20" i="4"/>
  <c r="H19" i="4"/>
  <c r="B19" i="4"/>
  <c r="H18" i="4"/>
  <c r="B18" i="4"/>
  <c r="H17" i="4"/>
  <c r="B17" i="4"/>
  <c r="H16" i="4"/>
  <c r="B16" i="4"/>
  <c r="H15" i="4"/>
  <c r="B15" i="4"/>
  <c r="H14" i="4"/>
  <c r="B14" i="4"/>
  <c r="H13" i="4"/>
  <c r="B13" i="4"/>
  <c r="H12" i="4"/>
  <c r="I12" i="4" s="1"/>
  <c r="G12" i="4"/>
  <c r="E12" i="4"/>
  <c r="B12" i="4"/>
  <c r="C12" i="4" s="1"/>
  <c r="H11" i="4"/>
  <c r="G11" i="4"/>
  <c r="E11" i="4"/>
  <c r="B11" i="4"/>
  <c r="C11" i="4" s="1"/>
  <c r="H10" i="4"/>
  <c r="I11" i="4" s="1"/>
  <c r="G10" i="4"/>
  <c r="E10" i="4"/>
  <c r="B10" i="4"/>
  <c r="C10" i="4" s="1"/>
  <c r="H9" i="4"/>
  <c r="G9" i="4"/>
  <c r="E9" i="4"/>
  <c r="B9" i="4"/>
  <c r="C9" i="4" s="1"/>
  <c r="H8" i="4"/>
  <c r="I9" i="4" s="1"/>
  <c r="G8" i="4"/>
  <c r="E8" i="4"/>
  <c r="B8" i="4"/>
  <c r="C8" i="4" s="1"/>
  <c r="H7" i="4"/>
  <c r="G7" i="4"/>
  <c r="E7" i="4"/>
  <c r="B7" i="4"/>
  <c r="C7" i="4" s="1"/>
  <c r="H6" i="4"/>
  <c r="I7" i="4" s="1"/>
  <c r="G6" i="4"/>
  <c r="E6" i="4"/>
  <c r="B6" i="4"/>
  <c r="C6" i="4" s="1"/>
  <c r="H5" i="4"/>
  <c r="B5" i="4"/>
  <c r="B155" i="4" l="1"/>
  <c r="B181" i="4"/>
  <c r="H181" i="4"/>
  <c r="C155" i="4"/>
  <c r="C168" i="4"/>
  <c r="C116" i="4"/>
  <c r="C129" i="4"/>
  <c r="C181" i="4"/>
  <c r="I181" i="4"/>
  <c r="C51" i="4"/>
  <c r="C38" i="4"/>
  <c r="I51" i="4"/>
  <c r="G116" i="4"/>
  <c r="G155" i="4"/>
  <c r="I6" i="4"/>
  <c r="I8" i="4"/>
  <c r="I10" i="4"/>
  <c r="E38" i="4"/>
  <c r="C42" i="4"/>
  <c r="C44" i="4"/>
  <c r="C46" i="4"/>
  <c r="C50" i="4"/>
  <c r="I53" i="4"/>
  <c r="I55" i="4"/>
  <c r="I57" i="4"/>
  <c r="I59" i="4"/>
  <c r="I61" i="4"/>
  <c r="I63" i="4"/>
  <c r="E77" i="4"/>
  <c r="H116" i="4"/>
  <c r="I116" i="4" s="1"/>
  <c r="H155" i="4"/>
  <c r="B25" i="4"/>
  <c r="C25" i="4" s="1"/>
  <c r="B64" i="4"/>
  <c r="C64" i="4" s="1"/>
  <c r="E103" i="4"/>
  <c r="E142" i="4"/>
  <c r="C144" i="4"/>
  <c r="C146" i="4"/>
  <c r="C148" i="4"/>
  <c r="C150" i="4"/>
  <c r="C152" i="4"/>
  <c r="C154" i="4"/>
  <c r="I157" i="4"/>
  <c r="I159" i="4"/>
  <c r="I161" i="4"/>
  <c r="I163" i="4"/>
  <c r="I165" i="4"/>
  <c r="I167" i="4"/>
  <c r="E181" i="4"/>
  <c r="C169" i="4"/>
  <c r="C60" i="4"/>
  <c r="C62" i="4"/>
  <c r="H38" i="4"/>
  <c r="I38" i="4" s="1"/>
  <c r="H77" i="4"/>
  <c r="I77" i="4" s="1"/>
  <c r="E25" i="4"/>
  <c r="E64" i="4"/>
  <c r="H142" i="4"/>
  <c r="I142" i="4" s="1"/>
  <c r="E129" i="4"/>
  <c r="E168" i="4"/>
  <c r="I60" i="4"/>
  <c r="E90" i="4"/>
  <c r="C77" i="4" l="1"/>
  <c r="I90" i="4"/>
  <c r="I155" i="4"/>
  <c r="I168" i="4"/>
  <c r="I129" i="4"/>
  <c r="H193" i="3" l="1"/>
  <c r="I193" i="3" s="1"/>
  <c r="G193" i="3"/>
  <c r="E193" i="3"/>
  <c r="B193" i="3"/>
  <c r="C193" i="3" s="1"/>
  <c r="H192" i="3"/>
  <c r="I192" i="3" s="1"/>
  <c r="G192" i="3"/>
  <c r="E192" i="3"/>
  <c r="B192" i="3"/>
  <c r="C192" i="3" s="1"/>
  <c r="H191" i="3"/>
  <c r="I191" i="3" s="1"/>
  <c r="G191" i="3"/>
  <c r="E191" i="3"/>
  <c r="C191" i="3"/>
  <c r="B191" i="3"/>
  <c r="H190" i="3"/>
  <c r="I190" i="3" s="1"/>
  <c r="G190" i="3"/>
  <c r="E190" i="3"/>
  <c r="B190" i="3"/>
  <c r="C190" i="3" s="1"/>
  <c r="H189" i="3"/>
  <c r="I189" i="3" s="1"/>
  <c r="G189" i="3"/>
  <c r="E189" i="3"/>
  <c r="B189" i="3"/>
  <c r="C189" i="3" s="1"/>
  <c r="H188" i="3"/>
  <c r="I188" i="3" s="1"/>
  <c r="G188" i="3"/>
  <c r="E188" i="3"/>
  <c r="B188" i="3"/>
  <c r="C188" i="3" s="1"/>
  <c r="H187" i="3"/>
  <c r="I187" i="3" s="1"/>
  <c r="G187" i="3"/>
  <c r="E187" i="3"/>
  <c r="B187" i="3"/>
  <c r="C187" i="3" s="1"/>
  <c r="H186" i="3"/>
  <c r="I186" i="3" s="1"/>
  <c r="G186" i="3"/>
  <c r="E186" i="3"/>
  <c r="B186" i="3"/>
  <c r="C186" i="3" s="1"/>
  <c r="H185" i="3"/>
  <c r="I185" i="3" s="1"/>
  <c r="G185" i="3"/>
  <c r="E185" i="3"/>
  <c r="B185" i="3"/>
  <c r="C185" i="3" s="1"/>
  <c r="H184" i="3"/>
  <c r="I184" i="3" s="1"/>
  <c r="G184" i="3"/>
  <c r="E184" i="3"/>
  <c r="B184" i="3"/>
  <c r="C184" i="3" s="1"/>
  <c r="H183" i="3"/>
  <c r="I183" i="3" s="1"/>
  <c r="G183" i="3"/>
  <c r="E183" i="3"/>
  <c r="B183" i="3"/>
  <c r="C183" i="3" s="1"/>
  <c r="H182" i="3"/>
  <c r="I182" i="3" s="1"/>
  <c r="G182" i="3"/>
  <c r="E182" i="3"/>
  <c r="B182" i="3"/>
  <c r="C182" i="3" s="1"/>
  <c r="F181" i="3"/>
  <c r="G181" i="3" s="1"/>
  <c r="D181" i="3"/>
  <c r="H180" i="3"/>
  <c r="I180" i="3" s="1"/>
  <c r="G180" i="3"/>
  <c r="E180" i="3"/>
  <c r="B180" i="3"/>
  <c r="C180" i="3" s="1"/>
  <c r="H179" i="3"/>
  <c r="I179" i="3" s="1"/>
  <c r="G179" i="3"/>
  <c r="E179" i="3"/>
  <c r="B179" i="3"/>
  <c r="C179" i="3" s="1"/>
  <c r="H178" i="3"/>
  <c r="G178" i="3"/>
  <c r="E178" i="3"/>
  <c r="B178" i="3"/>
  <c r="C178" i="3" s="1"/>
  <c r="H177" i="3"/>
  <c r="I177" i="3" s="1"/>
  <c r="G177" i="3"/>
  <c r="E177" i="3"/>
  <c r="B177" i="3"/>
  <c r="C177" i="3" s="1"/>
  <c r="H176" i="3"/>
  <c r="G176" i="3"/>
  <c r="E176" i="3"/>
  <c r="B176" i="3"/>
  <c r="C176" i="3" s="1"/>
  <c r="H175" i="3"/>
  <c r="I175" i="3" s="1"/>
  <c r="G175" i="3"/>
  <c r="E175" i="3"/>
  <c r="B175" i="3"/>
  <c r="C175" i="3" s="1"/>
  <c r="H174" i="3"/>
  <c r="G174" i="3"/>
  <c r="E174" i="3"/>
  <c r="B174" i="3"/>
  <c r="C174" i="3" s="1"/>
  <c r="H173" i="3"/>
  <c r="I173" i="3" s="1"/>
  <c r="G173" i="3"/>
  <c r="E173" i="3"/>
  <c r="B173" i="3"/>
  <c r="C173" i="3" s="1"/>
  <c r="H172" i="3"/>
  <c r="G172" i="3"/>
  <c r="E172" i="3"/>
  <c r="B172" i="3"/>
  <c r="H171" i="3"/>
  <c r="I171" i="3" s="1"/>
  <c r="G171" i="3"/>
  <c r="E171" i="3"/>
  <c r="B171" i="3"/>
  <c r="C171" i="3" s="1"/>
  <c r="H170" i="3"/>
  <c r="G170" i="3"/>
  <c r="E170" i="3"/>
  <c r="B170" i="3"/>
  <c r="C170" i="3" s="1"/>
  <c r="H169" i="3"/>
  <c r="G169" i="3"/>
  <c r="E169" i="3"/>
  <c r="B169" i="3"/>
  <c r="F168" i="3"/>
  <c r="G168" i="3" s="1"/>
  <c r="D168" i="3"/>
  <c r="H168" i="3" s="1"/>
  <c r="B168" i="3"/>
  <c r="I167" i="3"/>
  <c r="H167" i="3"/>
  <c r="G167" i="3"/>
  <c r="E167" i="3"/>
  <c r="B167" i="3"/>
  <c r="H166" i="3"/>
  <c r="I166" i="3" s="1"/>
  <c r="G166" i="3"/>
  <c r="E166" i="3"/>
  <c r="B166" i="3"/>
  <c r="C166" i="3" s="1"/>
  <c r="I165" i="3"/>
  <c r="H165" i="3"/>
  <c r="I178" i="3" s="1"/>
  <c r="G165" i="3"/>
  <c r="E165" i="3"/>
  <c r="B165" i="3"/>
  <c r="H164" i="3"/>
  <c r="I164" i="3" s="1"/>
  <c r="G164" i="3"/>
  <c r="E164" i="3"/>
  <c r="B164" i="3"/>
  <c r="C164" i="3" s="1"/>
  <c r="I163" i="3"/>
  <c r="H163" i="3"/>
  <c r="I176" i="3" s="1"/>
  <c r="G163" i="3"/>
  <c r="E163" i="3"/>
  <c r="B163" i="3"/>
  <c r="H162" i="3"/>
  <c r="I162" i="3" s="1"/>
  <c r="G162" i="3"/>
  <c r="E162" i="3"/>
  <c r="B162" i="3"/>
  <c r="C162" i="3" s="1"/>
  <c r="I161" i="3"/>
  <c r="H161" i="3"/>
  <c r="I174" i="3" s="1"/>
  <c r="G161" i="3"/>
  <c r="E161" i="3"/>
  <c r="B161" i="3"/>
  <c r="H160" i="3"/>
  <c r="I160" i="3" s="1"/>
  <c r="G160" i="3"/>
  <c r="E160" i="3"/>
  <c r="B160" i="3"/>
  <c r="C160" i="3" s="1"/>
  <c r="H159" i="3"/>
  <c r="I172" i="3" s="1"/>
  <c r="G159" i="3"/>
  <c r="E159" i="3"/>
  <c r="B159" i="3"/>
  <c r="H158" i="3"/>
  <c r="I158" i="3" s="1"/>
  <c r="G158" i="3"/>
  <c r="E158" i="3"/>
  <c r="B158" i="3"/>
  <c r="C158" i="3" s="1"/>
  <c r="I157" i="3"/>
  <c r="H157" i="3"/>
  <c r="I170" i="3" s="1"/>
  <c r="G157" i="3"/>
  <c r="E157" i="3"/>
  <c r="B157" i="3"/>
  <c r="H156" i="3"/>
  <c r="I156" i="3" s="1"/>
  <c r="G156" i="3"/>
  <c r="E156" i="3"/>
  <c r="B156" i="3"/>
  <c r="C156" i="3" s="1"/>
  <c r="F155" i="3"/>
  <c r="D155" i="3"/>
  <c r="H154" i="3"/>
  <c r="I154" i="3" s="1"/>
  <c r="G154" i="3"/>
  <c r="E154" i="3"/>
  <c r="C154" i="3"/>
  <c r="B154" i="3"/>
  <c r="C167" i="3" s="1"/>
  <c r="H153" i="3"/>
  <c r="I153" i="3" s="1"/>
  <c r="G153" i="3"/>
  <c r="E153" i="3"/>
  <c r="B153" i="3"/>
  <c r="C153" i="3" s="1"/>
  <c r="H152" i="3"/>
  <c r="I152" i="3" s="1"/>
  <c r="G152" i="3"/>
  <c r="E152" i="3"/>
  <c r="C152" i="3"/>
  <c r="B152" i="3"/>
  <c r="C165" i="3" s="1"/>
  <c r="H151" i="3"/>
  <c r="I151" i="3" s="1"/>
  <c r="G151" i="3"/>
  <c r="E151" i="3"/>
  <c r="B151" i="3"/>
  <c r="C151" i="3" s="1"/>
  <c r="H150" i="3"/>
  <c r="I150" i="3" s="1"/>
  <c r="G150" i="3"/>
  <c r="E150" i="3"/>
  <c r="C150" i="3"/>
  <c r="B150" i="3"/>
  <c r="C163" i="3" s="1"/>
  <c r="H149" i="3"/>
  <c r="I149" i="3" s="1"/>
  <c r="G149" i="3"/>
  <c r="E149" i="3"/>
  <c r="B149" i="3"/>
  <c r="C149" i="3" s="1"/>
  <c r="H148" i="3"/>
  <c r="I148" i="3" s="1"/>
  <c r="G148" i="3"/>
  <c r="E148" i="3"/>
  <c r="C148" i="3"/>
  <c r="B148" i="3"/>
  <c r="C161" i="3" s="1"/>
  <c r="H147" i="3"/>
  <c r="I147" i="3" s="1"/>
  <c r="G147" i="3"/>
  <c r="E147" i="3"/>
  <c r="B147" i="3"/>
  <c r="C147" i="3" s="1"/>
  <c r="H146" i="3"/>
  <c r="I146" i="3" s="1"/>
  <c r="G146" i="3"/>
  <c r="E146" i="3"/>
  <c r="C146" i="3"/>
  <c r="B146" i="3"/>
  <c r="H145" i="3"/>
  <c r="I145" i="3" s="1"/>
  <c r="G145" i="3"/>
  <c r="E145" i="3"/>
  <c r="B145" i="3"/>
  <c r="C145" i="3" s="1"/>
  <c r="H144" i="3"/>
  <c r="I144" i="3" s="1"/>
  <c r="G144" i="3"/>
  <c r="E144" i="3"/>
  <c r="C144" i="3"/>
  <c r="B144" i="3"/>
  <c r="C157" i="3" s="1"/>
  <c r="H143" i="3"/>
  <c r="I143" i="3" s="1"/>
  <c r="G143" i="3"/>
  <c r="E143" i="3"/>
  <c r="B143" i="3"/>
  <c r="C143" i="3" s="1"/>
  <c r="F142" i="3"/>
  <c r="G142" i="3" s="1"/>
  <c r="E142" i="3"/>
  <c r="D142" i="3"/>
  <c r="B142" i="3"/>
  <c r="C142" i="3" s="1"/>
  <c r="H141" i="3"/>
  <c r="I141" i="3" s="1"/>
  <c r="G141" i="3"/>
  <c r="E141" i="3"/>
  <c r="B141" i="3"/>
  <c r="C141" i="3" s="1"/>
  <c r="H140" i="3"/>
  <c r="I140" i="3" s="1"/>
  <c r="G140" i="3"/>
  <c r="E140" i="3"/>
  <c r="B140" i="3"/>
  <c r="C140" i="3" s="1"/>
  <c r="H139" i="3"/>
  <c r="I139" i="3" s="1"/>
  <c r="G139" i="3"/>
  <c r="E139" i="3"/>
  <c r="B139" i="3"/>
  <c r="C139" i="3" s="1"/>
  <c r="H138" i="3"/>
  <c r="I138" i="3" s="1"/>
  <c r="G138" i="3"/>
  <c r="E138" i="3"/>
  <c r="B138" i="3"/>
  <c r="C138" i="3" s="1"/>
  <c r="H137" i="3"/>
  <c r="I137" i="3" s="1"/>
  <c r="G137" i="3"/>
  <c r="E137" i="3"/>
  <c r="B137" i="3"/>
  <c r="C137" i="3" s="1"/>
  <c r="H136" i="3"/>
  <c r="I136" i="3" s="1"/>
  <c r="G136" i="3"/>
  <c r="E136" i="3"/>
  <c r="B136" i="3"/>
  <c r="C136" i="3" s="1"/>
  <c r="H135" i="3"/>
  <c r="I135" i="3" s="1"/>
  <c r="G135" i="3"/>
  <c r="E135" i="3"/>
  <c r="B135" i="3"/>
  <c r="C135" i="3" s="1"/>
  <c r="H134" i="3"/>
  <c r="I134" i="3" s="1"/>
  <c r="G134" i="3"/>
  <c r="E134" i="3"/>
  <c r="B134" i="3"/>
  <c r="C134" i="3" s="1"/>
  <c r="H133" i="3"/>
  <c r="I133" i="3" s="1"/>
  <c r="G133" i="3"/>
  <c r="E133" i="3"/>
  <c r="B133" i="3"/>
  <c r="C133" i="3" s="1"/>
  <c r="H132" i="3"/>
  <c r="I132" i="3" s="1"/>
  <c r="G132" i="3"/>
  <c r="E132" i="3"/>
  <c r="B132" i="3"/>
  <c r="C132" i="3" s="1"/>
  <c r="H131" i="3"/>
  <c r="I131" i="3" s="1"/>
  <c r="G131" i="3"/>
  <c r="E131" i="3"/>
  <c r="B131" i="3"/>
  <c r="C131" i="3" s="1"/>
  <c r="H130" i="3"/>
  <c r="I130" i="3" s="1"/>
  <c r="G130" i="3"/>
  <c r="E130" i="3"/>
  <c r="B130" i="3"/>
  <c r="C130" i="3" s="1"/>
  <c r="H129" i="3"/>
  <c r="F129" i="3"/>
  <c r="G129" i="3" s="1"/>
  <c r="D129" i="3"/>
  <c r="E129" i="3" s="1"/>
  <c r="B129" i="3"/>
  <c r="I128" i="3"/>
  <c r="H128" i="3"/>
  <c r="G128" i="3"/>
  <c r="E128" i="3"/>
  <c r="B128" i="3"/>
  <c r="C128" i="3" s="1"/>
  <c r="H127" i="3"/>
  <c r="I127" i="3" s="1"/>
  <c r="G127" i="3"/>
  <c r="E127" i="3"/>
  <c r="B127" i="3"/>
  <c r="C127" i="3" s="1"/>
  <c r="I126" i="3"/>
  <c r="H126" i="3"/>
  <c r="G126" i="3"/>
  <c r="E126" i="3"/>
  <c r="B126" i="3"/>
  <c r="C126" i="3" s="1"/>
  <c r="H125" i="3"/>
  <c r="I125" i="3" s="1"/>
  <c r="G125" i="3"/>
  <c r="E125" i="3"/>
  <c r="B125" i="3"/>
  <c r="C125" i="3" s="1"/>
  <c r="I124" i="3"/>
  <c r="H124" i="3"/>
  <c r="G124" i="3"/>
  <c r="E124" i="3"/>
  <c r="B124" i="3"/>
  <c r="C124" i="3" s="1"/>
  <c r="H123" i="3"/>
  <c r="I123" i="3" s="1"/>
  <c r="G123" i="3"/>
  <c r="E123" i="3"/>
  <c r="B123" i="3"/>
  <c r="C123" i="3" s="1"/>
  <c r="I122" i="3"/>
  <c r="H122" i="3"/>
  <c r="G122" i="3"/>
  <c r="E122" i="3"/>
  <c r="B122" i="3"/>
  <c r="C122" i="3" s="1"/>
  <c r="H121" i="3"/>
  <c r="I121" i="3" s="1"/>
  <c r="G121" i="3"/>
  <c r="E121" i="3"/>
  <c r="B121" i="3"/>
  <c r="C121" i="3" s="1"/>
  <c r="I120" i="3"/>
  <c r="H120" i="3"/>
  <c r="G120" i="3"/>
  <c r="E120" i="3"/>
  <c r="B120" i="3"/>
  <c r="C120" i="3" s="1"/>
  <c r="H119" i="3"/>
  <c r="I119" i="3" s="1"/>
  <c r="G119" i="3"/>
  <c r="E119" i="3"/>
  <c r="B119" i="3"/>
  <c r="C119" i="3" s="1"/>
  <c r="I118" i="3"/>
  <c r="H118" i="3"/>
  <c r="G118" i="3"/>
  <c r="E118" i="3"/>
  <c r="B118" i="3"/>
  <c r="C118" i="3" s="1"/>
  <c r="H117" i="3"/>
  <c r="I117" i="3" s="1"/>
  <c r="G117" i="3"/>
  <c r="E117" i="3"/>
  <c r="B117" i="3"/>
  <c r="C117" i="3" s="1"/>
  <c r="F116" i="3"/>
  <c r="G116" i="3" s="1"/>
  <c r="D116" i="3"/>
  <c r="E116" i="3" s="1"/>
  <c r="H115" i="3"/>
  <c r="G115" i="3"/>
  <c r="E115" i="3"/>
  <c r="C115" i="3"/>
  <c r="B115" i="3"/>
  <c r="H114" i="3"/>
  <c r="I114" i="3" s="1"/>
  <c r="G114" i="3"/>
  <c r="E114" i="3"/>
  <c r="B114" i="3"/>
  <c r="C114" i="3" s="1"/>
  <c r="H113" i="3"/>
  <c r="G113" i="3"/>
  <c r="E113" i="3"/>
  <c r="C113" i="3"/>
  <c r="B113" i="3"/>
  <c r="H112" i="3"/>
  <c r="I112" i="3" s="1"/>
  <c r="G112" i="3"/>
  <c r="E112" i="3"/>
  <c r="B112" i="3"/>
  <c r="C112" i="3" s="1"/>
  <c r="H111" i="3"/>
  <c r="G111" i="3"/>
  <c r="E111" i="3"/>
  <c r="C111" i="3"/>
  <c r="B111" i="3"/>
  <c r="H110" i="3"/>
  <c r="I110" i="3" s="1"/>
  <c r="G110" i="3"/>
  <c r="E110" i="3"/>
  <c r="B110" i="3"/>
  <c r="C110" i="3" s="1"/>
  <c r="H109" i="3"/>
  <c r="G109" i="3"/>
  <c r="E109" i="3"/>
  <c r="B109" i="3"/>
  <c r="H108" i="3"/>
  <c r="I108" i="3" s="1"/>
  <c r="G108" i="3"/>
  <c r="E108" i="3"/>
  <c r="B108" i="3"/>
  <c r="C108" i="3" s="1"/>
  <c r="H107" i="3"/>
  <c r="G107" i="3"/>
  <c r="E107" i="3"/>
  <c r="C107" i="3"/>
  <c r="B107" i="3"/>
  <c r="H106" i="3"/>
  <c r="I106" i="3" s="1"/>
  <c r="G106" i="3"/>
  <c r="E106" i="3"/>
  <c r="B106" i="3"/>
  <c r="C106" i="3" s="1"/>
  <c r="H105" i="3"/>
  <c r="G105" i="3"/>
  <c r="E105" i="3"/>
  <c r="C105" i="3"/>
  <c r="B105" i="3"/>
  <c r="H104" i="3"/>
  <c r="I104" i="3" s="1"/>
  <c r="G104" i="3"/>
  <c r="E104" i="3"/>
  <c r="B104" i="3"/>
  <c r="C104" i="3" s="1"/>
  <c r="F103" i="3"/>
  <c r="G103" i="3" s="1"/>
  <c r="E103" i="3"/>
  <c r="D103" i="3"/>
  <c r="H103" i="3" s="1"/>
  <c r="I103" i="3" s="1"/>
  <c r="B103" i="3"/>
  <c r="H102" i="3"/>
  <c r="I102" i="3" s="1"/>
  <c r="G102" i="3"/>
  <c r="E102" i="3"/>
  <c r="B102" i="3"/>
  <c r="H101" i="3"/>
  <c r="G101" i="3"/>
  <c r="E101" i="3"/>
  <c r="B101" i="3"/>
  <c r="C101" i="3" s="1"/>
  <c r="I100" i="3"/>
  <c r="H100" i="3"/>
  <c r="I113" i="3" s="1"/>
  <c r="G100" i="3"/>
  <c r="E100" i="3"/>
  <c r="B100" i="3"/>
  <c r="C100" i="3" s="1"/>
  <c r="H99" i="3"/>
  <c r="G99" i="3"/>
  <c r="E99" i="3"/>
  <c r="C99" i="3"/>
  <c r="B99" i="3"/>
  <c r="H98" i="3"/>
  <c r="I111" i="3" s="1"/>
  <c r="G98" i="3"/>
  <c r="E98" i="3"/>
  <c r="C98" i="3"/>
  <c r="B98" i="3"/>
  <c r="H97" i="3"/>
  <c r="G97" i="3"/>
  <c r="E97" i="3"/>
  <c r="B97" i="3"/>
  <c r="C97" i="3" s="1"/>
  <c r="I96" i="3"/>
  <c r="H96" i="3"/>
  <c r="I109" i="3" s="1"/>
  <c r="G96" i="3"/>
  <c r="E96" i="3"/>
  <c r="B96" i="3"/>
  <c r="C96" i="3" s="1"/>
  <c r="H95" i="3"/>
  <c r="G95" i="3"/>
  <c r="E95" i="3"/>
  <c r="B95" i="3"/>
  <c r="C95" i="3" s="1"/>
  <c r="H94" i="3"/>
  <c r="I107" i="3" s="1"/>
  <c r="G94" i="3"/>
  <c r="E94" i="3"/>
  <c r="C94" i="3"/>
  <c r="B94" i="3"/>
  <c r="I93" i="3"/>
  <c r="H93" i="3"/>
  <c r="G93" i="3"/>
  <c r="E93" i="3"/>
  <c r="B93" i="3"/>
  <c r="C93" i="3" s="1"/>
  <c r="H92" i="3"/>
  <c r="I105" i="3" s="1"/>
  <c r="G92" i="3"/>
  <c r="E92" i="3"/>
  <c r="C92" i="3"/>
  <c r="B92" i="3"/>
  <c r="I91" i="3"/>
  <c r="H91" i="3"/>
  <c r="G91" i="3"/>
  <c r="E91" i="3"/>
  <c r="B91" i="3"/>
  <c r="C91" i="3" s="1"/>
  <c r="F90" i="3"/>
  <c r="H90" i="3" s="1"/>
  <c r="I90" i="3" s="1"/>
  <c r="E90" i="3"/>
  <c r="D90" i="3"/>
  <c r="B90" i="3" s="1"/>
  <c r="H89" i="3"/>
  <c r="I89" i="3" s="1"/>
  <c r="G89" i="3"/>
  <c r="E89" i="3"/>
  <c r="B89" i="3"/>
  <c r="C102" i="3" s="1"/>
  <c r="H88" i="3"/>
  <c r="I88" i="3" s="1"/>
  <c r="G88" i="3"/>
  <c r="E88" i="3"/>
  <c r="C88" i="3"/>
  <c r="B88" i="3"/>
  <c r="H87" i="3"/>
  <c r="I87" i="3" s="1"/>
  <c r="G87" i="3"/>
  <c r="E87" i="3"/>
  <c r="B87" i="3"/>
  <c r="C87" i="3" s="1"/>
  <c r="H86" i="3"/>
  <c r="I86" i="3" s="1"/>
  <c r="G86" i="3"/>
  <c r="E86" i="3"/>
  <c r="B86" i="3"/>
  <c r="H85" i="3"/>
  <c r="I85" i="3" s="1"/>
  <c r="G85" i="3"/>
  <c r="E85" i="3"/>
  <c r="B85" i="3"/>
  <c r="C85" i="3" s="1"/>
  <c r="H84" i="3"/>
  <c r="G84" i="3"/>
  <c r="E84" i="3"/>
  <c r="B84" i="3"/>
  <c r="C84" i="3" s="1"/>
  <c r="H83" i="3"/>
  <c r="G83" i="3"/>
  <c r="E83" i="3"/>
  <c r="B83" i="3"/>
  <c r="H82" i="3"/>
  <c r="G82" i="3"/>
  <c r="E82" i="3"/>
  <c r="B82" i="3"/>
  <c r="C82" i="3" s="1"/>
  <c r="H81" i="3"/>
  <c r="G81" i="3"/>
  <c r="E81" i="3"/>
  <c r="B81" i="3"/>
  <c r="C81" i="3" s="1"/>
  <c r="H80" i="3"/>
  <c r="G80" i="3"/>
  <c r="E80" i="3"/>
  <c r="B80" i="3"/>
  <c r="C80" i="3" s="1"/>
  <c r="H79" i="3"/>
  <c r="G79" i="3"/>
  <c r="E79" i="3"/>
  <c r="B79" i="3"/>
  <c r="C79" i="3" s="1"/>
  <c r="H78" i="3"/>
  <c r="G78" i="3"/>
  <c r="E78" i="3"/>
  <c r="B78" i="3"/>
  <c r="C78" i="3" s="1"/>
  <c r="H77" i="3"/>
  <c r="G77" i="3"/>
  <c r="F77" i="3"/>
  <c r="E77" i="3"/>
  <c r="D77" i="3"/>
  <c r="B77" i="3" s="1"/>
  <c r="H76" i="3"/>
  <c r="G76" i="3"/>
  <c r="E76" i="3"/>
  <c r="B76" i="3"/>
  <c r="H75" i="3"/>
  <c r="G75" i="3"/>
  <c r="E75" i="3"/>
  <c r="C75" i="3"/>
  <c r="B75" i="3"/>
  <c r="H74" i="3"/>
  <c r="G74" i="3"/>
  <c r="E74" i="3"/>
  <c r="B74" i="3"/>
  <c r="C74" i="3" s="1"/>
  <c r="H73" i="3"/>
  <c r="G73" i="3"/>
  <c r="E73" i="3"/>
  <c r="B73" i="3"/>
  <c r="C73" i="3" s="1"/>
  <c r="H72" i="3"/>
  <c r="G72" i="3"/>
  <c r="E72" i="3"/>
  <c r="B72" i="3"/>
  <c r="C72" i="3" s="1"/>
  <c r="H71" i="3"/>
  <c r="G71" i="3"/>
  <c r="E71" i="3"/>
  <c r="C71" i="3"/>
  <c r="B71" i="3"/>
  <c r="I70" i="3"/>
  <c r="H70" i="3"/>
  <c r="G70" i="3"/>
  <c r="E70" i="3"/>
  <c r="B70" i="3"/>
  <c r="C83" i="3" s="1"/>
  <c r="H69" i="3"/>
  <c r="G69" i="3"/>
  <c r="E69" i="3"/>
  <c r="B69" i="3"/>
  <c r="C69" i="3" s="1"/>
  <c r="H68" i="3"/>
  <c r="I68" i="3" s="1"/>
  <c r="G68" i="3"/>
  <c r="E68" i="3"/>
  <c r="B68" i="3"/>
  <c r="C68" i="3" s="1"/>
  <c r="H67" i="3"/>
  <c r="I80" i="3" s="1"/>
  <c r="G67" i="3"/>
  <c r="E67" i="3"/>
  <c r="B67" i="3"/>
  <c r="C67" i="3" s="1"/>
  <c r="H66" i="3"/>
  <c r="G66" i="3"/>
  <c r="E66" i="3"/>
  <c r="B66" i="3"/>
  <c r="C66" i="3" s="1"/>
  <c r="H65" i="3"/>
  <c r="G65" i="3"/>
  <c r="E65" i="3"/>
  <c r="B65" i="3"/>
  <c r="C65" i="3" s="1"/>
  <c r="G64" i="3"/>
  <c r="F64" i="3"/>
  <c r="D64" i="3"/>
  <c r="H64" i="3" s="1"/>
  <c r="H63" i="3"/>
  <c r="G63" i="3"/>
  <c r="E63" i="3"/>
  <c r="B63" i="3"/>
  <c r="C63" i="3" s="1"/>
  <c r="H62" i="3"/>
  <c r="I62" i="3" s="1"/>
  <c r="G62" i="3"/>
  <c r="E62" i="3"/>
  <c r="B62" i="3"/>
  <c r="C62" i="3" s="1"/>
  <c r="H61" i="3"/>
  <c r="I61" i="3" s="1"/>
  <c r="G61" i="3"/>
  <c r="E61" i="3"/>
  <c r="B61" i="3"/>
  <c r="C61" i="3" s="1"/>
  <c r="H60" i="3"/>
  <c r="I60" i="3" s="1"/>
  <c r="G60" i="3"/>
  <c r="E60" i="3"/>
  <c r="B60" i="3"/>
  <c r="C60" i="3" s="1"/>
  <c r="H59" i="3"/>
  <c r="I72" i="3" s="1"/>
  <c r="G59" i="3"/>
  <c r="E59" i="3"/>
  <c r="B59" i="3"/>
  <c r="C59" i="3" s="1"/>
  <c r="H58" i="3"/>
  <c r="G58" i="3"/>
  <c r="E58" i="3"/>
  <c r="B58" i="3"/>
  <c r="H57" i="3"/>
  <c r="G57" i="3"/>
  <c r="E57" i="3"/>
  <c r="B57" i="3"/>
  <c r="C70" i="3" s="1"/>
  <c r="H56" i="3"/>
  <c r="G56" i="3"/>
  <c r="E56" i="3"/>
  <c r="B56" i="3"/>
  <c r="C56" i="3" s="1"/>
  <c r="H55" i="3"/>
  <c r="G55" i="3"/>
  <c r="E55" i="3"/>
  <c r="B55" i="3"/>
  <c r="H54" i="3"/>
  <c r="I54" i="3" s="1"/>
  <c r="G54" i="3"/>
  <c r="E54" i="3"/>
  <c r="C54" i="3"/>
  <c r="B54" i="3"/>
  <c r="I53" i="3"/>
  <c r="H53" i="3"/>
  <c r="G53" i="3"/>
  <c r="E53" i="3"/>
  <c r="B53" i="3"/>
  <c r="H52" i="3"/>
  <c r="I65" i="3" s="1"/>
  <c r="G52" i="3"/>
  <c r="E52" i="3"/>
  <c r="B52" i="3"/>
  <c r="C52" i="3" s="1"/>
  <c r="F51" i="3"/>
  <c r="D51" i="3"/>
  <c r="H51" i="3" s="1"/>
  <c r="H50" i="3"/>
  <c r="I50" i="3" s="1"/>
  <c r="G50" i="3"/>
  <c r="E50" i="3"/>
  <c r="C50" i="3"/>
  <c r="B50" i="3"/>
  <c r="H49" i="3"/>
  <c r="G49" i="3"/>
  <c r="E49" i="3"/>
  <c r="B49" i="3"/>
  <c r="H48" i="3"/>
  <c r="I48" i="3" s="1"/>
  <c r="G48" i="3"/>
  <c r="E48" i="3"/>
  <c r="C48" i="3"/>
  <c r="B48" i="3"/>
  <c r="H47" i="3"/>
  <c r="G47" i="3"/>
  <c r="E47" i="3"/>
  <c r="B47" i="3"/>
  <c r="H46" i="3"/>
  <c r="I46" i="3" s="1"/>
  <c r="G46" i="3"/>
  <c r="E46" i="3"/>
  <c r="C46" i="3"/>
  <c r="B46" i="3"/>
  <c r="H45" i="3"/>
  <c r="G45" i="3"/>
  <c r="E45" i="3"/>
  <c r="B45" i="3"/>
  <c r="C58" i="3" s="1"/>
  <c r="H44" i="3"/>
  <c r="I44" i="3" s="1"/>
  <c r="G44" i="3"/>
  <c r="E44" i="3"/>
  <c r="C44" i="3"/>
  <c r="B44" i="3"/>
  <c r="H43" i="3"/>
  <c r="G43" i="3"/>
  <c r="E43" i="3"/>
  <c r="B43" i="3"/>
  <c r="H42" i="3"/>
  <c r="I42" i="3" s="1"/>
  <c r="G42" i="3"/>
  <c r="E42" i="3"/>
  <c r="C42" i="3"/>
  <c r="B42" i="3"/>
  <c r="C55" i="3" s="1"/>
  <c r="H41" i="3"/>
  <c r="G41" i="3"/>
  <c r="E41" i="3"/>
  <c r="B41" i="3"/>
  <c r="H40" i="3"/>
  <c r="I40" i="3" s="1"/>
  <c r="G40" i="3"/>
  <c r="E40" i="3"/>
  <c r="C40" i="3"/>
  <c r="B40" i="3"/>
  <c r="C53" i="3" s="1"/>
  <c r="H39" i="3"/>
  <c r="G39" i="3"/>
  <c r="E39" i="3"/>
  <c r="B39" i="3"/>
  <c r="F38" i="3"/>
  <c r="G51" i="3" s="1"/>
  <c r="E38" i="3"/>
  <c r="D38" i="3"/>
  <c r="E51" i="3" s="1"/>
  <c r="H37" i="3"/>
  <c r="G37" i="3"/>
  <c r="E37" i="3"/>
  <c r="B37" i="3"/>
  <c r="C37" i="3" s="1"/>
  <c r="H36" i="3"/>
  <c r="I49" i="3" s="1"/>
  <c r="G36" i="3"/>
  <c r="E36" i="3"/>
  <c r="C36" i="3"/>
  <c r="B36" i="3"/>
  <c r="C49" i="3" s="1"/>
  <c r="H35" i="3"/>
  <c r="G35" i="3"/>
  <c r="E35" i="3"/>
  <c r="B35" i="3"/>
  <c r="C35" i="3" s="1"/>
  <c r="H34" i="3"/>
  <c r="I47" i="3" s="1"/>
  <c r="G34" i="3"/>
  <c r="E34" i="3"/>
  <c r="C34" i="3"/>
  <c r="B34" i="3"/>
  <c r="C47" i="3" s="1"/>
  <c r="H33" i="3"/>
  <c r="G33" i="3"/>
  <c r="E33" i="3"/>
  <c r="B33" i="3"/>
  <c r="C33" i="3" s="1"/>
  <c r="H32" i="3"/>
  <c r="I45" i="3" s="1"/>
  <c r="G32" i="3"/>
  <c r="E32" i="3"/>
  <c r="B32" i="3"/>
  <c r="C45" i="3" s="1"/>
  <c r="H31" i="3"/>
  <c r="G31" i="3"/>
  <c r="E31" i="3"/>
  <c r="B31" i="3"/>
  <c r="C31" i="3" s="1"/>
  <c r="H30" i="3"/>
  <c r="I43" i="3" s="1"/>
  <c r="G30" i="3"/>
  <c r="E30" i="3"/>
  <c r="C30" i="3"/>
  <c r="B30" i="3"/>
  <c r="C43" i="3" s="1"/>
  <c r="H29" i="3"/>
  <c r="G29" i="3"/>
  <c r="E29" i="3"/>
  <c r="B29" i="3"/>
  <c r="C29" i="3" s="1"/>
  <c r="H28" i="3"/>
  <c r="I41" i="3" s="1"/>
  <c r="G28" i="3"/>
  <c r="E28" i="3"/>
  <c r="C28" i="3"/>
  <c r="B28" i="3"/>
  <c r="C41" i="3" s="1"/>
  <c r="I27" i="3"/>
  <c r="H27" i="3"/>
  <c r="G27" i="3"/>
  <c r="E27" i="3"/>
  <c r="B27" i="3"/>
  <c r="C27" i="3" s="1"/>
  <c r="H26" i="3"/>
  <c r="I39" i="3" s="1"/>
  <c r="G26" i="3"/>
  <c r="E26" i="3"/>
  <c r="C26" i="3"/>
  <c r="B26" i="3"/>
  <c r="C39" i="3" s="1"/>
  <c r="G25" i="3"/>
  <c r="F25" i="3"/>
  <c r="D25" i="3"/>
  <c r="H25" i="3" s="1"/>
  <c r="I25" i="3" s="1"/>
  <c r="B25" i="3"/>
  <c r="C25" i="3" s="1"/>
  <c r="H24" i="3"/>
  <c r="I37" i="3" s="1"/>
  <c r="B24" i="3"/>
  <c r="H23" i="3"/>
  <c r="B23" i="3"/>
  <c r="H22" i="3"/>
  <c r="I35" i="3" s="1"/>
  <c r="B22" i="3"/>
  <c r="H21" i="3"/>
  <c r="B21" i="3"/>
  <c r="H20" i="3"/>
  <c r="I33" i="3" s="1"/>
  <c r="B20" i="3"/>
  <c r="H19" i="3"/>
  <c r="B19" i="3"/>
  <c r="C32" i="3" s="1"/>
  <c r="H18" i="3"/>
  <c r="I31" i="3" s="1"/>
  <c r="B18" i="3"/>
  <c r="H17" i="3"/>
  <c r="B17" i="3"/>
  <c r="H16" i="3"/>
  <c r="I29" i="3" s="1"/>
  <c r="B16" i="3"/>
  <c r="H15" i="3"/>
  <c r="B15" i="3"/>
  <c r="H14" i="3"/>
  <c r="B14" i="3"/>
  <c r="H13" i="3"/>
  <c r="B13" i="3"/>
  <c r="I12" i="3"/>
  <c r="H12" i="3"/>
  <c r="G12" i="3"/>
  <c r="E12" i="3"/>
  <c r="B12" i="3"/>
  <c r="I11" i="3"/>
  <c r="H11" i="3"/>
  <c r="G11" i="3"/>
  <c r="E11" i="3"/>
  <c r="B11" i="3"/>
  <c r="C12" i="3" s="1"/>
  <c r="I10" i="3"/>
  <c r="H10" i="3"/>
  <c r="G10" i="3"/>
  <c r="E10" i="3"/>
  <c r="B10" i="3"/>
  <c r="I9" i="3"/>
  <c r="H9" i="3"/>
  <c r="G9" i="3"/>
  <c r="E9" i="3"/>
  <c r="B9" i="3"/>
  <c r="C10" i="3" s="1"/>
  <c r="I8" i="3"/>
  <c r="H8" i="3"/>
  <c r="G8" i="3"/>
  <c r="E8" i="3"/>
  <c r="B8" i="3"/>
  <c r="I7" i="3"/>
  <c r="H7" i="3"/>
  <c r="G7" i="3"/>
  <c r="E7" i="3"/>
  <c r="B7" i="3"/>
  <c r="C8" i="3" s="1"/>
  <c r="I6" i="3"/>
  <c r="H6" i="3"/>
  <c r="G6" i="3"/>
  <c r="E6" i="3"/>
  <c r="C6" i="3"/>
  <c r="B6" i="3"/>
  <c r="H5" i="3"/>
  <c r="B5" i="3"/>
  <c r="E155" i="3" l="1"/>
  <c r="C159" i="3"/>
  <c r="I159" i="3"/>
  <c r="C172" i="3"/>
  <c r="B155" i="3"/>
  <c r="C155" i="3" s="1"/>
  <c r="B181" i="3"/>
  <c r="H181" i="3"/>
  <c r="I181" i="3" s="1"/>
  <c r="E181" i="3"/>
  <c r="I77" i="3"/>
  <c r="C103" i="3"/>
  <c r="I64" i="3"/>
  <c r="C90" i="3"/>
  <c r="C181" i="3"/>
  <c r="C129" i="3"/>
  <c r="C169" i="3"/>
  <c r="C7" i="3"/>
  <c r="C9" i="3"/>
  <c r="C11" i="3"/>
  <c r="I26" i="3"/>
  <c r="I28" i="3"/>
  <c r="I30" i="3"/>
  <c r="I32" i="3"/>
  <c r="I34" i="3"/>
  <c r="I36" i="3"/>
  <c r="G38" i="3"/>
  <c r="G90" i="3"/>
  <c r="H116" i="3"/>
  <c r="I116" i="3" s="1"/>
  <c r="H155" i="3"/>
  <c r="I155" i="3" s="1"/>
  <c r="I73" i="3"/>
  <c r="C76" i="3"/>
  <c r="C109" i="3"/>
  <c r="E25" i="3"/>
  <c r="C57" i="3"/>
  <c r="C89" i="3"/>
  <c r="I92" i="3"/>
  <c r="I94" i="3"/>
  <c r="B51" i="3"/>
  <c r="C51" i="3" s="1"/>
  <c r="B64" i="3"/>
  <c r="C64" i="3" s="1"/>
  <c r="I67" i="3"/>
  <c r="I169" i="3"/>
  <c r="H38" i="3"/>
  <c r="I38" i="3" s="1"/>
  <c r="H142" i="3"/>
  <c r="I142" i="3" s="1"/>
  <c r="G155" i="3"/>
  <c r="I115" i="3"/>
  <c r="E168" i="3"/>
  <c r="E64" i="3"/>
  <c r="B116" i="3"/>
  <c r="C116" i="3" s="1"/>
  <c r="B38" i="3"/>
  <c r="C38" i="3" s="1"/>
  <c r="C86" i="3"/>
  <c r="C168" i="3" l="1"/>
  <c r="C77" i="3"/>
  <c r="I168" i="3"/>
  <c r="I129" i="3"/>
  <c r="H193" i="2" l="1"/>
  <c r="G193" i="2"/>
  <c r="E193" i="2"/>
  <c r="B193" i="2"/>
  <c r="C193" i="2" s="1"/>
  <c r="H192" i="2"/>
  <c r="I192" i="2" s="1"/>
  <c r="G192" i="2"/>
  <c r="E192" i="2"/>
  <c r="B192" i="2"/>
  <c r="I191" i="2"/>
  <c r="H191" i="2"/>
  <c r="G191" i="2"/>
  <c r="E191" i="2"/>
  <c r="B191" i="2"/>
  <c r="H190" i="2"/>
  <c r="I190" i="2" s="1"/>
  <c r="G190" i="2"/>
  <c r="E190" i="2"/>
  <c r="B190" i="2"/>
  <c r="H189" i="2"/>
  <c r="I189" i="2" s="1"/>
  <c r="G189" i="2"/>
  <c r="E189" i="2"/>
  <c r="B189" i="2"/>
  <c r="H188" i="2"/>
  <c r="I188" i="2" s="1"/>
  <c r="G188" i="2"/>
  <c r="E188" i="2"/>
  <c r="B188" i="2"/>
  <c r="H187" i="2"/>
  <c r="I187" i="2" s="1"/>
  <c r="G187" i="2"/>
  <c r="E187" i="2"/>
  <c r="B187" i="2"/>
  <c r="H186" i="2"/>
  <c r="I186" i="2" s="1"/>
  <c r="G186" i="2"/>
  <c r="E186" i="2"/>
  <c r="B186" i="2"/>
  <c r="H185" i="2"/>
  <c r="I185" i="2" s="1"/>
  <c r="G185" i="2"/>
  <c r="E185" i="2"/>
  <c r="B185" i="2"/>
  <c r="H184" i="2"/>
  <c r="I184" i="2" s="1"/>
  <c r="G184" i="2"/>
  <c r="E184" i="2"/>
  <c r="B184" i="2"/>
  <c r="C184" i="2" s="1"/>
  <c r="H183" i="2"/>
  <c r="G183" i="2"/>
  <c r="E183" i="2"/>
  <c r="B183" i="2"/>
  <c r="H182" i="2"/>
  <c r="I182" i="2" s="1"/>
  <c r="G182" i="2"/>
  <c r="E182" i="2"/>
  <c r="B182" i="2"/>
  <c r="F181" i="2"/>
  <c r="G181" i="2" s="1"/>
  <c r="D181" i="2"/>
  <c r="H180" i="2"/>
  <c r="I180" i="2" s="1"/>
  <c r="G180" i="2"/>
  <c r="E180" i="2"/>
  <c r="B180" i="2"/>
  <c r="H179" i="2"/>
  <c r="G179" i="2"/>
  <c r="E179" i="2"/>
  <c r="B179" i="2"/>
  <c r="I178" i="2"/>
  <c r="H178" i="2"/>
  <c r="G178" i="2"/>
  <c r="E178" i="2"/>
  <c r="B178" i="2"/>
  <c r="C178" i="2" s="1"/>
  <c r="H177" i="2"/>
  <c r="G177" i="2"/>
  <c r="E177" i="2"/>
  <c r="B177" i="2"/>
  <c r="I176" i="2"/>
  <c r="H176" i="2"/>
  <c r="G176" i="2"/>
  <c r="E176" i="2"/>
  <c r="B176" i="2"/>
  <c r="C176" i="2" s="1"/>
  <c r="H175" i="2"/>
  <c r="G175" i="2"/>
  <c r="E175" i="2"/>
  <c r="B175" i="2"/>
  <c r="I174" i="2"/>
  <c r="H174" i="2"/>
  <c r="G174" i="2"/>
  <c r="E174" i="2"/>
  <c r="B174" i="2"/>
  <c r="C174" i="2" s="1"/>
  <c r="H173" i="2"/>
  <c r="G173" i="2"/>
  <c r="E173" i="2"/>
  <c r="B173" i="2"/>
  <c r="H172" i="2"/>
  <c r="G172" i="2"/>
  <c r="E172" i="2"/>
  <c r="B172" i="2"/>
  <c r="H171" i="2"/>
  <c r="G171" i="2"/>
  <c r="E171" i="2"/>
  <c r="B171" i="2"/>
  <c r="H170" i="2"/>
  <c r="I183" i="2" s="1"/>
  <c r="G170" i="2"/>
  <c r="E170" i="2"/>
  <c r="B170" i="2"/>
  <c r="C170" i="2" s="1"/>
  <c r="H169" i="2"/>
  <c r="G169" i="2"/>
  <c r="E169" i="2"/>
  <c r="B169" i="2"/>
  <c r="C182" i="2" s="1"/>
  <c r="H168" i="2"/>
  <c r="G168" i="2"/>
  <c r="F168" i="2"/>
  <c r="D168" i="2"/>
  <c r="E168" i="2" s="1"/>
  <c r="H167" i="2"/>
  <c r="G167" i="2"/>
  <c r="E167" i="2"/>
  <c r="B167" i="2"/>
  <c r="C180" i="2" s="1"/>
  <c r="I166" i="2"/>
  <c r="H166" i="2"/>
  <c r="G166" i="2"/>
  <c r="E166" i="2"/>
  <c r="B166" i="2"/>
  <c r="C166" i="2" s="1"/>
  <c r="H165" i="2"/>
  <c r="G165" i="2"/>
  <c r="E165" i="2"/>
  <c r="B165" i="2"/>
  <c r="C165" i="2" s="1"/>
  <c r="I164" i="2"/>
  <c r="H164" i="2"/>
  <c r="I177" i="2" s="1"/>
  <c r="G164" i="2"/>
  <c r="E164" i="2"/>
  <c r="B164" i="2"/>
  <c r="C164" i="2" s="1"/>
  <c r="H163" i="2"/>
  <c r="G163" i="2"/>
  <c r="E163" i="2"/>
  <c r="B163" i="2"/>
  <c r="C163" i="2" s="1"/>
  <c r="I162" i="2"/>
  <c r="H162" i="2"/>
  <c r="I175" i="2" s="1"/>
  <c r="G162" i="2"/>
  <c r="E162" i="2"/>
  <c r="B162" i="2"/>
  <c r="C162" i="2" s="1"/>
  <c r="H161" i="2"/>
  <c r="G161" i="2"/>
  <c r="E161" i="2"/>
  <c r="B161" i="2"/>
  <c r="H160" i="2"/>
  <c r="I173" i="2" s="1"/>
  <c r="G160" i="2"/>
  <c r="E160" i="2"/>
  <c r="B160" i="2"/>
  <c r="H159" i="2"/>
  <c r="I172" i="2" s="1"/>
  <c r="G159" i="2"/>
  <c r="E159" i="2"/>
  <c r="B159" i="2"/>
  <c r="H158" i="2"/>
  <c r="G158" i="2"/>
  <c r="E158" i="2"/>
  <c r="B158" i="2"/>
  <c r="C158" i="2" s="1"/>
  <c r="H157" i="2"/>
  <c r="I157" i="2" s="1"/>
  <c r="G157" i="2"/>
  <c r="E157" i="2"/>
  <c r="B157" i="2"/>
  <c r="C157" i="2" s="1"/>
  <c r="H156" i="2"/>
  <c r="I156" i="2" s="1"/>
  <c r="G156" i="2"/>
  <c r="E156" i="2"/>
  <c r="B156" i="2"/>
  <c r="C156" i="2" s="1"/>
  <c r="F155" i="2"/>
  <c r="D155" i="2"/>
  <c r="E155" i="2" s="1"/>
  <c r="B155" i="2"/>
  <c r="I154" i="2"/>
  <c r="H154" i="2"/>
  <c r="I167" i="2" s="1"/>
  <c r="G154" i="2"/>
  <c r="E154" i="2"/>
  <c r="B154" i="2"/>
  <c r="C154" i="2" s="1"/>
  <c r="H153" i="2"/>
  <c r="G153" i="2"/>
  <c r="E153" i="2"/>
  <c r="B153" i="2"/>
  <c r="C153" i="2" s="1"/>
  <c r="I152" i="2"/>
  <c r="H152" i="2"/>
  <c r="I165" i="2" s="1"/>
  <c r="G152" i="2"/>
  <c r="E152" i="2"/>
  <c r="B152" i="2"/>
  <c r="C152" i="2" s="1"/>
  <c r="H151" i="2"/>
  <c r="G151" i="2"/>
  <c r="E151" i="2"/>
  <c r="B151" i="2"/>
  <c r="C151" i="2" s="1"/>
  <c r="I150" i="2"/>
  <c r="H150" i="2"/>
  <c r="I163" i="2" s="1"/>
  <c r="G150" i="2"/>
  <c r="E150" i="2"/>
  <c r="B150" i="2"/>
  <c r="C150" i="2" s="1"/>
  <c r="H149" i="2"/>
  <c r="G149" i="2"/>
  <c r="E149" i="2"/>
  <c r="B149" i="2"/>
  <c r="H148" i="2"/>
  <c r="G148" i="2"/>
  <c r="E148" i="2"/>
  <c r="B148" i="2"/>
  <c r="C148" i="2" s="1"/>
  <c r="H147" i="2"/>
  <c r="I147" i="2" s="1"/>
  <c r="G147" i="2"/>
  <c r="E147" i="2"/>
  <c r="B147" i="2"/>
  <c r="C160" i="2" s="1"/>
  <c r="H146" i="2"/>
  <c r="G146" i="2"/>
  <c r="E146" i="2"/>
  <c r="B146" i="2"/>
  <c r="C146" i="2" s="1"/>
  <c r="H145" i="2"/>
  <c r="I145" i="2" s="1"/>
  <c r="G145" i="2"/>
  <c r="E145" i="2"/>
  <c r="B145" i="2"/>
  <c r="C145" i="2" s="1"/>
  <c r="H144" i="2"/>
  <c r="G144" i="2"/>
  <c r="E144" i="2"/>
  <c r="B144" i="2"/>
  <c r="C144" i="2" s="1"/>
  <c r="H143" i="2"/>
  <c r="G143" i="2"/>
  <c r="E143" i="2"/>
  <c r="B143" i="2"/>
  <c r="C143" i="2" s="1"/>
  <c r="F142" i="2"/>
  <c r="G155" i="2" s="1"/>
  <c r="D142" i="2"/>
  <c r="E142" i="2" s="1"/>
  <c r="I141" i="2"/>
  <c r="H141" i="2"/>
  <c r="G141" i="2"/>
  <c r="E141" i="2"/>
  <c r="B141" i="2"/>
  <c r="H140" i="2"/>
  <c r="I153" i="2" s="1"/>
  <c r="G140" i="2"/>
  <c r="E140" i="2"/>
  <c r="C140" i="2"/>
  <c r="B140" i="2"/>
  <c r="H139" i="2"/>
  <c r="G139" i="2"/>
  <c r="E139" i="2"/>
  <c r="C139" i="2"/>
  <c r="B139" i="2"/>
  <c r="H138" i="2"/>
  <c r="I151" i="2" s="1"/>
  <c r="G138" i="2"/>
  <c r="E138" i="2"/>
  <c r="C138" i="2"/>
  <c r="B138" i="2"/>
  <c r="H137" i="2"/>
  <c r="G137" i="2"/>
  <c r="E137" i="2"/>
  <c r="B137" i="2"/>
  <c r="C137" i="2" s="1"/>
  <c r="H136" i="2"/>
  <c r="I136" i="2" s="1"/>
  <c r="G136" i="2"/>
  <c r="E136" i="2"/>
  <c r="B136" i="2"/>
  <c r="C136" i="2" s="1"/>
  <c r="H135" i="2"/>
  <c r="I135" i="2" s="1"/>
  <c r="G135" i="2"/>
  <c r="E135" i="2"/>
  <c r="B135" i="2"/>
  <c r="C135" i="2" s="1"/>
  <c r="H134" i="2"/>
  <c r="I134" i="2" s="1"/>
  <c r="G134" i="2"/>
  <c r="E134" i="2"/>
  <c r="B134" i="2"/>
  <c r="C134" i="2" s="1"/>
  <c r="H133" i="2"/>
  <c r="I133" i="2" s="1"/>
  <c r="G133" i="2"/>
  <c r="E133" i="2"/>
  <c r="B133" i="2"/>
  <c r="C133" i="2" s="1"/>
  <c r="H132" i="2"/>
  <c r="I132" i="2" s="1"/>
  <c r="G132" i="2"/>
  <c r="E132" i="2"/>
  <c r="B132" i="2"/>
  <c r="C132" i="2" s="1"/>
  <c r="H131" i="2"/>
  <c r="I131" i="2" s="1"/>
  <c r="G131" i="2"/>
  <c r="E131" i="2"/>
  <c r="B131" i="2"/>
  <c r="C131" i="2" s="1"/>
  <c r="H130" i="2"/>
  <c r="I143" i="2" s="1"/>
  <c r="G130" i="2"/>
  <c r="E130" i="2"/>
  <c r="B130" i="2"/>
  <c r="C130" i="2" s="1"/>
  <c r="H129" i="2"/>
  <c r="I129" i="2" s="1"/>
  <c r="F129" i="2"/>
  <c r="D129" i="2"/>
  <c r="E129" i="2" s="1"/>
  <c r="B129" i="2"/>
  <c r="I128" i="2"/>
  <c r="H128" i="2"/>
  <c r="G128" i="2"/>
  <c r="E128" i="2"/>
  <c r="B128" i="2"/>
  <c r="C128" i="2" s="1"/>
  <c r="H127" i="2"/>
  <c r="G127" i="2"/>
  <c r="E127" i="2"/>
  <c r="C127" i="2"/>
  <c r="B127" i="2"/>
  <c r="H126" i="2"/>
  <c r="I139" i="2" s="1"/>
  <c r="G126" i="2"/>
  <c r="E126" i="2"/>
  <c r="B126" i="2"/>
  <c r="H125" i="2"/>
  <c r="G125" i="2"/>
  <c r="E125" i="2"/>
  <c r="C125" i="2"/>
  <c r="B125" i="2"/>
  <c r="H124" i="2"/>
  <c r="I124" i="2" s="1"/>
  <c r="G124" i="2"/>
  <c r="E124" i="2"/>
  <c r="B124" i="2"/>
  <c r="I123" i="2"/>
  <c r="H123" i="2"/>
  <c r="G123" i="2"/>
  <c r="E123" i="2"/>
  <c r="B123" i="2"/>
  <c r="H122" i="2"/>
  <c r="I122" i="2" s="1"/>
  <c r="G122" i="2"/>
  <c r="E122" i="2"/>
  <c r="B122" i="2"/>
  <c r="I121" i="2"/>
  <c r="H121" i="2"/>
  <c r="G121" i="2"/>
  <c r="E121" i="2"/>
  <c r="B121" i="2"/>
  <c r="H120" i="2"/>
  <c r="I120" i="2" s="1"/>
  <c r="G120" i="2"/>
  <c r="E120" i="2"/>
  <c r="B120" i="2"/>
  <c r="I119" i="2"/>
  <c r="H119" i="2"/>
  <c r="G119" i="2"/>
  <c r="E119" i="2"/>
  <c r="B119" i="2"/>
  <c r="H118" i="2"/>
  <c r="I118" i="2" s="1"/>
  <c r="G118" i="2"/>
  <c r="E118" i="2"/>
  <c r="B118" i="2"/>
  <c r="I117" i="2"/>
  <c r="H117" i="2"/>
  <c r="G117" i="2"/>
  <c r="E117" i="2"/>
  <c r="B117" i="2"/>
  <c r="H116" i="2"/>
  <c r="F116" i="2"/>
  <c r="G116" i="2" s="1"/>
  <c r="D116" i="2"/>
  <c r="H115" i="2"/>
  <c r="I115" i="2" s="1"/>
  <c r="G115" i="2"/>
  <c r="E115" i="2"/>
  <c r="B115" i="2"/>
  <c r="C115" i="2" s="1"/>
  <c r="H114" i="2"/>
  <c r="I114" i="2" s="1"/>
  <c r="G114" i="2"/>
  <c r="E114" i="2"/>
  <c r="C114" i="2"/>
  <c r="B114" i="2"/>
  <c r="H113" i="2"/>
  <c r="I113" i="2" s="1"/>
  <c r="G113" i="2"/>
  <c r="E113" i="2"/>
  <c r="B113" i="2"/>
  <c r="C126" i="2" s="1"/>
  <c r="H112" i="2"/>
  <c r="I112" i="2" s="1"/>
  <c r="G112" i="2"/>
  <c r="E112" i="2"/>
  <c r="C112" i="2"/>
  <c r="B112" i="2"/>
  <c r="H111" i="2"/>
  <c r="I111" i="2" s="1"/>
  <c r="G111" i="2"/>
  <c r="E111" i="2"/>
  <c r="B111" i="2"/>
  <c r="C124" i="2" s="1"/>
  <c r="H110" i="2"/>
  <c r="G110" i="2"/>
  <c r="E110" i="2"/>
  <c r="B110" i="2"/>
  <c r="C110" i="2" s="1"/>
  <c r="H109" i="2"/>
  <c r="G109" i="2"/>
  <c r="E109" i="2"/>
  <c r="B109" i="2"/>
  <c r="C122" i="2" s="1"/>
  <c r="I108" i="2"/>
  <c r="H108" i="2"/>
  <c r="G108" i="2"/>
  <c r="E108" i="2"/>
  <c r="B108" i="2"/>
  <c r="C108" i="2" s="1"/>
  <c r="H107" i="2"/>
  <c r="G107" i="2"/>
  <c r="E107" i="2"/>
  <c r="B107" i="2"/>
  <c r="C120" i="2" s="1"/>
  <c r="I106" i="2"/>
  <c r="H106" i="2"/>
  <c r="G106" i="2"/>
  <c r="E106" i="2"/>
  <c r="B106" i="2"/>
  <c r="C106" i="2" s="1"/>
  <c r="H105" i="2"/>
  <c r="G105" i="2"/>
  <c r="E105" i="2"/>
  <c r="B105" i="2"/>
  <c r="C118" i="2" s="1"/>
  <c r="I104" i="2"/>
  <c r="H104" i="2"/>
  <c r="G104" i="2"/>
  <c r="E104" i="2"/>
  <c r="B104" i="2"/>
  <c r="C104" i="2" s="1"/>
  <c r="F103" i="2"/>
  <c r="G103" i="2" s="1"/>
  <c r="D103" i="2"/>
  <c r="B103" i="2" s="1"/>
  <c r="C103" i="2" s="1"/>
  <c r="H102" i="2"/>
  <c r="I102" i="2" s="1"/>
  <c r="G102" i="2"/>
  <c r="E102" i="2"/>
  <c r="B102" i="2"/>
  <c r="H101" i="2"/>
  <c r="I101" i="2" s="1"/>
  <c r="G101" i="2"/>
  <c r="E101" i="2"/>
  <c r="C101" i="2"/>
  <c r="B101" i="2"/>
  <c r="H100" i="2"/>
  <c r="I100" i="2" s="1"/>
  <c r="G100" i="2"/>
  <c r="E100" i="2"/>
  <c r="B100" i="2"/>
  <c r="H99" i="2"/>
  <c r="I99" i="2" s="1"/>
  <c r="G99" i="2"/>
  <c r="E99" i="2"/>
  <c r="C99" i="2"/>
  <c r="B99" i="2"/>
  <c r="H98" i="2"/>
  <c r="I98" i="2" s="1"/>
  <c r="G98" i="2"/>
  <c r="E98" i="2"/>
  <c r="B98" i="2"/>
  <c r="H97" i="2"/>
  <c r="I97" i="2" s="1"/>
  <c r="G97" i="2"/>
  <c r="E97" i="2"/>
  <c r="C97" i="2"/>
  <c r="B97" i="2"/>
  <c r="H96" i="2"/>
  <c r="I96" i="2" s="1"/>
  <c r="G96" i="2"/>
  <c r="E96" i="2"/>
  <c r="B96" i="2"/>
  <c r="H95" i="2"/>
  <c r="I95" i="2" s="1"/>
  <c r="G95" i="2"/>
  <c r="E95" i="2"/>
  <c r="C95" i="2"/>
  <c r="B95" i="2"/>
  <c r="H94" i="2"/>
  <c r="I94" i="2" s="1"/>
  <c r="G94" i="2"/>
  <c r="E94" i="2"/>
  <c r="B94" i="2"/>
  <c r="H93" i="2"/>
  <c r="I93" i="2" s="1"/>
  <c r="G93" i="2"/>
  <c r="E93" i="2"/>
  <c r="C93" i="2"/>
  <c r="B93" i="2"/>
  <c r="H92" i="2"/>
  <c r="I92" i="2" s="1"/>
  <c r="G92" i="2"/>
  <c r="E92" i="2"/>
  <c r="B92" i="2"/>
  <c r="H91" i="2"/>
  <c r="G91" i="2"/>
  <c r="E91" i="2"/>
  <c r="B91" i="2"/>
  <c r="C91" i="2" s="1"/>
  <c r="H90" i="2"/>
  <c r="G90" i="2"/>
  <c r="F90" i="2"/>
  <c r="D90" i="2"/>
  <c r="B90" i="2" s="1"/>
  <c r="I89" i="2"/>
  <c r="H89" i="2"/>
  <c r="G89" i="2"/>
  <c r="E89" i="2"/>
  <c r="B89" i="2"/>
  <c r="C89" i="2" s="1"/>
  <c r="I88" i="2"/>
  <c r="H88" i="2"/>
  <c r="G88" i="2"/>
  <c r="E88" i="2"/>
  <c r="B88" i="2"/>
  <c r="C88" i="2" s="1"/>
  <c r="I87" i="2"/>
  <c r="H87" i="2"/>
  <c r="G87" i="2"/>
  <c r="E87" i="2"/>
  <c r="B87" i="2"/>
  <c r="C87" i="2" s="1"/>
  <c r="I86" i="2"/>
  <c r="H86" i="2"/>
  <c r="G86" i="2"/>
  <c r="E86" i="2"/>
  <c r="B86" i="2"/>
  <c r="C86" i="2" s="1"/>
  <c r="I85" i="2"/>
  <c r="H85" i="2"/>
  <c r="G85" i="2"/>
  <c r="E85" i="2"/>
  <c r="B85" i="2"/>
  <c r="C85" i="2" s="1"/>
  <c r="H84" i="2"/>
  <c r="G84" i="2"/>
  <c r="E84" i="2"/>
  <c r="B84" i="2"/>
  <c r="H83" i="2"/>
  <c r="I83" i="2" s="1"/>
  <c r="G83" i="2"/>
  <c r="E83" i="2"/>
  <c r="C83" i="2"/>
  <c r="B83" i="2"/>
  <c r="C96" i="2" s="1"/>
  <c r="H82" i="2"/>
  <c r="I82" i="2" s="1"/>
  <c r="G82" i="2"/>
  <c r="E82" i="2"/>
  <c r="B82" i="2"/>
  <c r="H81" i="2"/>
  <c r="I81" i="2" s="1"/>
  <c r="G81" i="2"/>
  <c r="E81" i="2"/>
  <c r="C81" i="2"/>
  <c r="B81" i="2"/>
  <c r="C94" i="2" s="1"/>
  <c r="H80" i="2"/>
  <c r="I80" i="2" s="1"/>
  <c r="G80" i="2"/>
  <c r="E80" i="2"/>
  <c r="B80" i="2"/>
  <c r="H79" i="2"/>
  <c r="I79" i="2" s="1"/>
  <c r="G79" i="2"/>
  <c r="E79" i="2"/>
  <c r="C79" i="2"/>
  <c r="B79" i="2"/>
  <c r="C92" i="2" s="1"/>
  <c r="H78" i="2"/>
  <c r="G78" i="2"/>
  <c r="E78" i="2"/>
  <c r="B78" i="2"/>
  <c r="G77" i="2"/>
  <c r="F77" i="2"/>
  <c r="D77" i="2"/>
  <c r="B77" i="2" s="1"/>
  <c r="I76" i="2"/>
  <c r="H76" i="2"/>
  <c r="G76" i="2"/>
  <c r="E76" i="2"/>
  <c r="B76" i="2"/>
  <c r="C76" i="2" s="1"/>
  <c r="I75" i="2"/>
  <c r="H75" i="2"/>
  <c r="G75" i="2"/>
  <c r="E75" i="2"/>
  <c r="B75" i="2"/>
  <c r="C75" i="2" s="1"/>
  <c r="I74" i="2"/>
  <c r="H74" i="2"/>
  <c r="G74" i="2"/>
  <c r="E74" i="2"/>
  <c r="B74" i="2"/>
  <c r="C74" i="2" s="1"/>
  <c r="I73" i="2"/>
  <c r="H73" i="2"/>
  <c r="G73" i="2"/>
  <c r="E73" i="2"/>
  <c r="B73" i="2"/>
  <c r="C73" i="2" s="1"/>
  <c r="I72" i="2"/>
  <c r="H72" i="2"/>
  <c r="G72" i="2"/>
  <c r="E72" i="2"/>
  <c r="B72" i="2"/>
  <c r="C72" i="2" s="1"/>
  <c r="I71" i="2"/>
  <c r="H71" i="2"/>
  <c r="G71" i="2"/>
  <c r="E71" i="2"/>
  <c r="B71" i="2"/>
  <c r="C71" i="2" s="1"/>
  <c r="I70" i="2"/>
  <c r="H70" i="2"/>
  <c r="G70" i="2"/>
  <c r="E70" i="2"/>
  <c r="B70" i="2"/>
  <c r="C70" i="2" s="1"/>
  <c r="I69" i="2"/>
  <c r="H69" i="2"/>
  <c r="G69" i="2"/>
  <c r="E69" i="2"/>
  <c r="B69" i="2"/>
  <c r="C69" i="2" s="1"/>
  <c r="I68" i="2"/>
  <c r="H68" i="2"/>
  <c r="G68" i="2"/>
  <c r="E68" i="2"/>
  <c r="B68" i="2"/>
  <c r="C68" i="2" s="1"/>
  <c r="I67" i="2"/>
  <c r="H67" i="2"/>
  <c r="G67" i="2"/>
  <c r="E67" i="2"/>
  <c r="B67" i="2"/>
  <c r="C67" i="2" s="1"/>
  <c r="I66" i="2"/>
  <c r="H66" i="2"/>
  <c r="G66" i="2"/>
  <c r="E66" i="2"/>
  <c r="B66" i="2"/>
  <c r="C66" i="2" s="1"/>
  <c r="I65" i="2"/>
  <c r="H65" i="2"/>
  <c r="G65" i="2"/>
  <c r="E65" i="2"/>
  <c r="B65" i="2"/>
  <c r="C65" i="2" s="1"/>
  <c r="F64" i="2"/>
  <c r="D64" i="2"/>
  <c r="H64" i="2" s="1"/>
  <c r="I64" i="2" s="1"/>
  <c r="H63" i="2"/>
  <c r="I63" i="2" s="1"/>
  <c r="G63" i="2"/>
  <c r="E63" i="2"/>
  <c r="C63" i="2"/>
  <c r="B63" i="2"/>
  <c r="H62" i="2"/>
  <c r="G62" i="2"/>
  <c r="E62" i="2"/>
  <c r="C62" i="2"/>
  <c r="B62" i="2"/>
  <c r="H61" i="2"/>
  <c r="I61" i="2" s="1"/>
  <c r="G61" i="2"/>
  <c r="E61" i="2"/>
  <c r="C61" i="2"/>
  <c r="B61" i="2"/>
  <c r="H60" i="2"/>
  <c r="G60" i="2"/>
  <c r="E60" i="2"/>
  <c r="C60" i="2"/>
  <c r="B60" i="2"/>
  <c r="H59" i="2"/>
  <c r="I59" i="2" s="1"/>
  <c r="G59" i="2"/>
  <c r="E59" i="2"/>
  <c r="C59" i="2"/>
  <c r="B59" i="2"/>
  <c r="H58" i="2"/>
  <c r="G58" i="2"/>
  <c r="E58" i="2"/>
  <c r="C58" i="2"/>
  <c r="B58" i="2"/>
  <c r="H57" i="2"/>
  <c r="I57" i="2" s="1"/>
  <c r="G57" i="2"/>
  <c r="E57" i="2"/>
  <c r="C57" i="2"/>
  <c r="B57" i="2"/>
  <c r="H56" i="2"/>
  <c r="G56" i="2"/>
  <c r="E56" i="2"/>
  <c r="C56" i="2"/>
  <c r="B56" i="2"/>
  <c r="H55" i="2"/>
  <c r="I55" i="2" s="1"/>
  <c r="G55" i="2"/>
  <c r="E55" i="2"/>
  <c r="C55" i="2"/>
  <c r="B55" i="2"/>
  <c r="H54" i="2"/>
  <c r="G54" i="2"/>
  <c r="E54" i="2"/>
  <c r="C54" i="2"/>
  <c r="B54" i="2"/>
  <c r="H53" i="2"/>
  <c r="I53" i="2" s="1"/>
  <c r="G53" i="2"/>
  <c r="E53" i="2"/>
  <c r="C53" i="2"/>
  <c r="B53" i="2"/>
  <c r="H52" i="2"/>
  <c r="G52" i="2"/>
  <c r="E52" i="2"/>
  <c r="C52" i="2"/>
  <c r="B52" i="2"/>
  <c r="H51" i="2"/>
  <c r="F51" i="2"/>
  <c r="G51" i="2" s="1"/>
  <c r="E51" i="2"/>
  <c r="D51" i="2"/>
  <c r="I50" i="2"/>
  <c r="H50" i="2"/>
  <c r="G50" i="2"/>
  <c r="E50" i="2"/>
  <c r="B50" i="2"/>
  <c r="C50" i="2" s="1"/>
  <c r="H49" i="2"/>
  <c r="I49" i="2" s="1"/>
  <c r="G49" i="2"/>
  <c r="E49" i="2"/>
  <c r="B49" i="2"/>
  <c r="I48" i="2"/>
  <c r="H48" i="2"/>
  <c r="G48" i="2"/>
  <c r="E48" i="2"/>
  <c r="B48" i="2"/>
  <c r="C48" i="2" s="1"/>
  <c r="H47" i="2"/>
  <c r="I47" i="2" s="1"/>
  <c r="G47" i="2"/>
  <c r="E47" i="2"/>
  <c r="B47" i="2"/>
  <c r="I46" i="2"/>
  <c r="H46" i="2"/>
  <c r="G46" i="2"/>
  <c r="E46" i="2"/>
  <c r="B46" i="2"/>
  <c r="C46" i="2" s="1"/>
  <c r="H45" i="2"/>
  <c r="I45" i="2" s="1"/>
  <c r="G45" i="2"/>
  <c r="E45" i="2"/>
  <c r="B45" i="2"/>
  <c r="I44" i="2"/>
  <c r="H44" i="2"/>
  <c r="G44" i="2"/>
  <c r="E44" i="2"/>
  <c r="B44" i="2"/>
  <c r="C44" i="2" s="1"/>
  <c r="H43" i="2"/>
  <c r="I43" i="2" s="1"/>
  <c r="G43" i="2"/>
  <c r="E43" i="2"/>
  <c r="B43" i="2"/>
  <c r="I42" i="2"/>
  <c r="H42" i="2"/>
  <c r="G42" i="2"/>
  <c r="E42" i="2"/>
  <c r="B42" i="2"/>
  <c r="C42" i="2" s="1"/>
  <c r="H41" i="2"/>
  <c r="I41" i="2" s="1"/>
  <c r="G41" i="2"/>
  <c r="E41" i="2"/>
  <c r="B41" i="2"/>
  <c r="I40" i="2"/>
  <c r="H40" i="2"/>
  <c r="G40" i="2"/>
  <c r="E40" i="2"/>
  <c r="B40" i="2"/>
  <c r="C40" i="2" s="1"/>
  <c r="H39" i="2"/>
  <c r="I39" i="2" s="1"/>
  <c r="G39" i="2"/>
  <c r="E39" i="2"/>
  <c r="B39" i="2"/>
  <c r="G38" i="2"/>
  <c r="F38" i="2"/>
  <c r="D38" i="2"/>
  <c r="B38" i="2" s="1"/>
  <c r="I37" i="2"/>
  <c r="H37" i="2"/>
  <c r="G37" i="2"/>
  <c r="E37" i="2"/>
  <c r="B37" i="2"/>
  <c r="I36" i="2"/>
  <c r="H36" i="2"/>
  <c r="G36" i="2"/>
  <c r="E36" i="2"/>
  <c r="B36" i="2"/>
  <c r="C36" i="2" s="1"/>
  <c r="H35" i="2"/>
  <c r="G35" i="2"/>
  <c r="E35" i="2"/>
  <c r="C35" i="2"/>
  <c r="B35" i="2"/>
  <c r="I34" i="2"/>
  <c r="H34" i="2"/>
  <c r="G34" i="2"/>
  <c r="E34" i="2"/>
  <c r="B34" i="2"/>
  <c r="C34" i="2" s="1"/>
  <c r="I33" i="2"/>
  <c r="H33" i="2"/>
  <c r="G33" i="2"/>
  <c r="E33" i="2"/>
  <c r="C33" i="2"/>
  <c r="B33" i="2"/>
  <c r="H32" i="2"/>
  <c r="G32" i="2"/>
  <c r="E32" i="2"/>
  <c r="B32" i="2"/>
  <c r="C32" i="2" s="1"/>
  <c r="I31" i="2"/>
  <c r="H31" i="2"/>
  <c r="G31" i="2"/>
  <c r="E31" i="2"/>
  <c r="B31" i="2"/>
  <c r="I30" i="2"/>
  <c r="H30" i="2"/>
  <c r="G30" i="2"/>
  <c r="E30" i="2"/>
  <c r="B30" i="2"/>
  <c r="C30" i="2" s="1"/>
  <c r="H29" i="2"/>
  <c r="G29" i="2"/>
  <c r="E29" i="2"/>
  <c r="C29" i="2"/>
  <c r="B29" i="2"/>
  <c r="I28" i="2"/>
  <c r="H28" i="2"/>
  <c r="G28" i="2"/>
  <c r="E28" i="2"/>
  <c r="B28" i="2"/>
  <c r="C28" i="2" s="1"/>
  <c r="I27" i="2"/>
  <c r="H27" i="2"/>
  <c r="G27" i="2"/>
  <c r="E27" i="2"/>
  <c r="C27" i="2"/>
  <c r="B27" i="2"/>
  <c r="H26" i="2"/>
  <c r="G26" i="2"/>
  <c r="E26" i="2"/>
  <c r="B26" i="2"/>
  <c r="C26" i="2" s="1"/>
  <c r="G25" i="2"/>
  <c r="F25" i="2"/>
  <c r="E25" i="2"/>
  <c r="D25" i="2"/>
  <c r="H25" i="2" s="1"/>
  <c r="I25" i="2" s="1"/>
  <c r="H24" i="2"/>
  <c r="B24" i="2"/>
  <c r="C37" i="2" s="1"/>
  <c r="H23" i="2"/>
  <c r="B23" i="2"/>
  <c r="H22" i="2"/>
  <c r="I35" i="2" s="1"/>
  <c r="B22" i="2"/>
  <c r="H21" i="2"/>
  <c r="B21" i="2"/>
  <c r="H20" i="2"/>
  <c r="B20" i="2"/>
  <c r="H19" i="2"/>
  <c r="I32" i="2" s="1"/>
  <c r="B19" i="2"/>
  <c r="H18" i="2"/>
  <c r="B18" i="2"/>
  <c r="C31" i="2" s="1"/>
  <c r="H17" i="2"/>
  <c r="B17" i="2"/>
  <c r="H16" i="2"/>
  <c r="I29" i="2" s="1"/>
  <c r="B16" i="2"/>
  <c r="H15" i="2"/>
  <c r="B15" i="2"/>
  <c r="H14" i="2"/>
  <c r="B14" i="2"/>
  <c r="H13" i="2"/>
  <c r="I26" i="2" s="1"/>
  <c r="B13" i="2"/>
  <c r="H12" i="2"/>
  <c r="I12" i="2" s="1"/>
  <c r="G12" i="2"/>
  <c r="E12" i="2"/>
  <c r="C12" i="2"/>
  <c r="B12" i="2"/>
  <c r="H11" i="2"/>
  <c r="G11" i="2"/>
  <c r="E11" i="2"/>
  <c r="C11" i="2"/>
  <c r="B11" i="2"/>
  <c r="H10" i="2"/>
  <c r="I11" i="2" s="1"/>
  <c r="G10" i="2"/>
  <c r="E10" i="2"/>
  <c r="C10" i="2"/>
  <c r="B10" i="2"/>
  <c r="H9" i="2"/>
  <c r="G9" i="2"/>
  <c r="E9" i="2"/>
  <c r="C9" i="2"/>
  <c r="B9" i="2"/>
  <c r="H8" i="2"/>
  <c r="I9" i="2" s="1"/>
  <c r="G8" i="2"/>
  <c r="E8" i="2"/>
  <c r="C8" i="2"/>
  <c r="B8" i="2"/>
  <c r="H7" i="2"/>
  <c r="G7" i="2"/>
  <c r="E7" i="2"/>
  <c r="C7" i="2"/>
  <c r="B7" i="2"/>
  <c r="H6" i="2"/>
  <c r="I7" i="2" s="1"/>
  <c r="G6" i="2"/>
  <c r="E6" i="2"/>
  <c r="C6" i="2"/>
  <c r="B6" i="2"/>
  <c r="H5" i="2"/>
  <c r="B5" i="2"/>
  <c r="C172" i="2" l="1"/>
  <c r="I159" i="2"/>
  <c r="H155" i="2"/>
  <c r="I168" i="2" s="1"/>
  <c r="B181" i="2"/>
  <c r="C186" i="2"/>
  <c r="E181" i="2"/>
  <c r="C192" i="2"/>
  <c r="H181" i="2"/>
  <c r="C190" i="2"/>
  <c r="C188" i="2"/>
  <c r="I181" i="2"/>
  <c r="I116" i="2"/>
  <c r="I51" i="2"/>
  <c r="C90" i="2"/>
  <c r="C155" i="2"/>
  <c r="I155" i="2"/>
  <c r="I8" i="2"/>
  <c r="E77" i="2"/>
  <c r="C111" i="2"/>
  <c r="C113" i="2"/>
  <c r="I126" i="2"/>
  <c r="I138" i="2"/>
  <c r="I140" i="2"/>
  <c r="G142" i="2"/>
  <c r="I160" i="2"/>
  <c r="B25" i="2"/>
  <c r="C25" i="2" s="1"/>
  <c r="B64" i="2"/>
  <c r="C64" i="2" s="1"/>
  <c r="E103" i="2"/>
  <c r="C105" i="2"/>
  <c r="C107" i="2"/>
  <c r="C109" i="2"/>
  <c r="I130" i="2"/>
  <c r="H142" i="2"/>
  <c r="I142" i="2" s="1"/>
  <c r="I146" i="2"/>
  <c r="C167" i="2"/>
  <c r="C173" i="2"/>
  <c r="C175" i="2"/>
  <c r="C177" i="2"/>
  <c r="C179" i="2"/>
  <c r="C117" i="2"/>
  <c r="C119" i="2"/>
  <c r="C121" i="2"/>
  <c r="C123" i="2"/>
  <c r="C141" i="2"/>
  <c r="C149" i="2"/>
  <c r="C159" i="2"/>
  <c r="C161" i="2"/>
  <c r="C171" i="2"/>
  <c r="C183" i="2"/>
  <c r="C185" i="2"/>
  <c r="C187" i="2"/>
  <c r="C189" i="2"/>
  <c r="C191" i="2"/>
  <c r="H38" i="2"/>
  <c r="I38" i="2" s="1"/>
  <c r="H77" i="2"/>
  <c r="I77" i="2" s="1"/>
  <c r="C147" i="2"/>
  <c r="C169" i="2"/>
  <c r="E64" i="2"/>
  <c r="H103" i="2"/>
  <c r="I103" i="2" s="1"/>
  <c r="I10" i="2"/>
  <c r="E38" i="2"/>
  <c r="B51" i="2"/>
  <c r="C51" i="2" s="1"/>
  <c r="C80" i="2"/>
  <c r="C82" i="2"/>
  <c r="C84" i="2"/>
  <c r="C98" i="2"/>
  <c r="C100" i="2"/>
  <c r="C102" i="2"/>
  <c r="I105" i="2"/>
  <c r="I107" i="2"/>
  <c r="I109" i="2"/>
  <c r="B116" i="2"/>
  <c r="C116" i="2" s="1"/>
  <c r="G129" i="2"/>
  <c r="I6" i="2"/>
  <c r="C39" i="2"/>
  <c r="C41" i="2"/>
  <c r="C45" i="2"/>
  <c r="C49" i="2"/>
  <c r="I52" i="2"/>
  <c r="I56" i="2"/>
  <c r="I60" i="2"/>
  <c r="G64" i="2"/>
  <c r="C78" i="2"/>
  <c r="E90" i="2"/>
  <c r="I125" i="2"/>
  <c r="B168" i="2"/>
  <c r="C168" i="2" s="1"/>
  <c r="I193" i="2"/>
  <c r="C43" i="2"/>
  <c r="C47" i="2"/>
  <c r="I54" i="2"/>
  <c r="I58" i="2"/>
  <c r="I62" i="2"/>
  <c r="B142" i="2"/>
  <c r="C142" i="2" s="1"/>
  <c r="I169" i="2"/>
  <c r="C181" i="2"/>
  <c r="E116" i="2"/>
  <c r="I90" i="2" l="1"/>
  <c r="C38" i="2"/>
  <c r="C129" i="2"/>
  <c r="C77" i="2"/>
  <c r="F168" i="1" l="1"/>
  <c r="D168" i="1"/>
  <c r="H193" i="1"/>
  <c r="G193" i="1"/>
  <c r="E193" i="1"/>
  <c r="B193" i="1"/>
  <c r="H192" i="1"/>
  <c r="G192" i="1"/>
  <c r="E192" i="1"/>
  <c r="B192" i="1"/>
  <c r="H191" i="1"/>
  <c r="G191" i="1"/>
  <c r="E191" i="1"/>
  <c r="B191" i="1"/>
  <c r="H190" i="1"/>
  <c r="G190" i="1"/>
  <c r="E190" i="1"/>
  <c r="B190" i="1"/>
  <c r="H189" i="1"/>
  <c r="G189" i="1"/>
  <c r="E189" i="1"/>
  <c r="B189" i="1"/>
  <c r="H188" i="1"/>
  <c r="G188" i="1"/>
  <c r="E188" i="1"/>
  <c r="B188" i="1"/>
  <c r="H187" i="1"/>
  <c r="G187" i="1"/>
  <c r="E187" i="1"/>
  <c r="B187" i="1"/>
  <c r="H186" i="1"/>
  <c r="G186" i="1"/>
  <c r="E186" i="1"/>
  <c r="B186" i="1"/>
  <c r="H185" i="1"/>
  <c r="G185" i="1"/>
  <c r="E185" i="1"/>
  <c r="B185" i="1"/>
  <c r="H184" i="1"/>
  <c r="G184" i="1"/>
  <c r="E184" i="1"/>
  <c r="B184" i="1"/>
  <c r="H183" i="1"/>
  <c r="G183" i="1"/>
  <c r="E183" i="1"/>
  <c r="B183" i="1"/>
  <c r="H182" i="1"/>
  <c r="G182" i="1"/>
  <c r="E182" i="1"/>
  <c r="B182" i="1"/>
  <c r="F181" i="1"/>
  <c r="D181" i="1"/>
  <c r="F155" i="1"/>
  <c r="D155" i="1"/>
  <c r="H180" i="1"/>
  <c r="G180" i="1"/>
  <c r="E180" i="1"/>
  <c r="B180" i="1"/>
  <c r="H179" i="1"/>
  <c r="G179" i="1"/>
  <c r="E179" i="1"/>
  <c r="B179" i="1"/>
  <c r="H178" i="1"/>
  <c r="G178" i="1"/>
  <c r="E178" i="1"/>
  <c r="B178" i="1"/>
  <c r="H177" i="1"/>
  <c r="G177" i="1"/>
  <c r="E177" i="1"/>
  <c r="B177" i="1"/>
  <c r="H176" i="1"/>
  <c r="G176" i="1"/>
  <c r="E176" i="1"/>
  <c r="B176" i="1"/>
  <c r="H175" i="1"/>
  <c r="G175" i="1"/>
  <c r="E175" i="1"/>
  <c r="B175" i="1"/>
  <c r="H174" i="1"/>
  <c r="G174" i="1"/>
  <c r="E174" i="1"/>
  <c r="B174" i="1"/>
  <c r="H173" i="1"/>
  <c r="G173" i="1"/>
  <c r="E173" i="1"/>
  <c r="B173" i="1"/>
  <c r="H172" i="1"/>
  <c r="G172" i="1"/>
  <c r="E172" i="1"/>
  <c r="B172" i="1"/>
  <c r="H171" i="1"/>
  <c r="G171" i="1"/>
  <c r="E171" i="1"/>
  <c r="B171" i="1"/>
  <c r="H170" i="1"/>
  <c r="G170" i="1"/>
  <c r="E170" i="1"/>
  <c r="B170" i="1"/>
  <c r="H169" i="1"/>
  <c r="G169" i="1"/>
  <c r="E169" i="1"/>
  <c r="B169" i="1"/>
  <c r="H167" i="1"/>
  <c r="G167" i="1"/>
  <c r="E167" i="1"/>
  <c r="B167" i="1"/>
  <c r="H166" i="1"/>
  <c r="G166" i="1"/>
  <c r="E166" i="1"/>
  <c r="B166" i="1"/>
  <c r="H165" i="1"/>
  <c r="G165" i="1"/>
  <c r="E165" i="1"/>
  <c r="B165" i="1"/>
  <c r="H164" i="1"/>
  <c r="G164" i="1"/>
  <c r="E164" i="1"/>
  <c r="B164" i="1"/>
  <c r="H163" i="1"/>
  <c r="G163" i="1"/>
  <c r="E163" i="1"/>
  <c r="B163" i="1"/>
  <c r="H162" i="1"/>
  <c r="G162" i="1"/>
  <c r="E162" i="1"/>
  <c r="B162" i="1"/>
  <c r="H161" i="1"/>
  <c r="G161" i="1"/>
  <c r="E161" i="1"/>
  <c r="B161" i="1"/>
  <c r="H160" i="1"/>
  <c r="G160" i="1"/>
  <c r="E160" i="1"/>
  <c r="B160" i="1"/>
  <c r="H159" i="1"/>
  <c r="G159" i="1"/>
  <c r="E159" i="1"/>
  <c r="B159" i="1"/>
  <c r="H158" i="1"/>
  <c r="G158" i="1"/>
  <c r="E158" i="1"/>
  <c r="B158" i="1"/>
  <c r="H157" i="1"/>
  <c r="G157" i="1"/>
  <c r="E157" i="1"/>
  <c r="B157" i="1"/>
  <c r="H156" i="1"/>
  <c r="G156" i="1"/>
  <c r="E156" i="1"/>
  <c r="B156" i="1"/>
  <c r="F142" i="1"/>
  <c r="D142" i="1"/>
  <c r="I184" i="1" l="1"/>
  <c r="C191" i="1"/>
  <c r="C188" i="1"/>
  <c r="C184" i="1"/>
  <c r="C190" i="1"/>
  <c r="C187" i="1"/>
  <c r="E181" i="1"/>
  <c r="C193" i="1"/>
  <c r="C189" i="1"/>
  <c r="I182" i="1"/>
  <c r="I185" i="1"/>
  <c r="C192" i="1"/>
  <c r="B181" i="1"/>
  <c r="C181" i="1" s="1"/>
  <c r="H181" i="1"/>
  <c r="I183" i="1"/>
  <c r="I186" i="1"/>
  <c r="I193" i="1"/>
  <c r="I178" i="1"/>
  <c r="I179" i="1"/>
  <c r="G168" i="1"/>
  <c r="I191" i="1"/>
  <c r="I189" i="1"/>
  <c r="C182" i="1"/>
  <c r="H168" i="1"/>
  <c r="C185" i="1"/>
  <c r="I187" i="1"/>
  <c r="I192" i="1"/>
  <c r="C183" i="1"/>
  <c r="I190" i="1"/>
  <c r="C186" i="1"/>
  <c r="I188" i="1"/>
  <c r="B168" i="1"/>
  <c r="E168" i="1"/>
  <c r="G181" i="1"/>
  <c r="I176" i="1"/>
  <c r="I177" i="1"/>
  <c r="I175" i="1"/>
  <c r="C171" i="1"/>
  <c r="I174" i="1"/>
  <c r="I171" i="1"/>
  <c r="I170" i="1"/>
  <c r="C175" i="1"/>
  <c r="G155" i="1"/>
  <c r="I173" i="1"/>
  <c r="C174" i="1"/>
  <c r="C177" i="1"/>
  <c r="C180" i="1"/>
  <c r="C169" i="1"/>
  <c r="C172" i="1"/>
  <c r="I180" i="1"/>
  <c r="C178" i="1"/>
  <c r="I169" i="1"/>
  <c r="C170" i="1"/>
  <c r="I172" i="1"/>
  <c r="C173" i="1"/>
  <c r="C176" i="1"/>
  <c r="C179" i="1"/>
  <c r="H155" i="1"/>
  <c r="B155" i="1"/>
  <c r="E155" i="1"/>
  <c r="H142" i="1"/>
  <c r="B142" i="1"/>
  <c r="D25" i="1"/>
  <c r="F25" i="1"/>
  <c r="I168" i="1" l="1"/>
  <c r="I181" i="1"/>
  <c r="C168" i="1"/>
  <c r="C155" i="1"/>
  <c r="I155" i="1"/>
  <c r="F129" i="1"/>
  <c r="G142" i="1" s="1"/>
  <c r="D129" i="1"/>
  <c r="E142" i="1" s="1"/>
  <c r="H154" i="1"/>
  <c r="I167" i="1" s="1"/>
  <c r="G154" i="1"/>
  <c r="E154" i="1"/>
  <c r="B154" i="1"/>
  <c r="C167" i="1" s="1"/>
  <c r="H153" i="1"/>
  <c r="I166" i="1" s="1"/>
  <c r="G153" i="1"/>
  <c r="E153" i="1"/>
  <c r="B153" i="1"/>
  <c r="C166" i="1" s="1"/>
  <c r="H152" i="1"/>
  <c r="I165" i="1" s="1"/>
  <c r="G152" i="1"/>
  <c r="E152" i="1"/>
  <c r="B152" i="1"/>
  <c r="C165" i="1" s="1"/>
  <c r="H151" i="1"/>
  <c r="I164" i="1" s="1"/>
  <c r="G151" i="1"/>
  <c r="E151" i="1"/>
  <c r="B151" i="1"/>
  <c r="C164" i="1" s="1"/>
  <c r="H150" i="1"/>
  <c r="I163" i="1" s="1"/>
  <c r="G150" i="1"/>
  <c r="E150" i="1"/>
  <c r="B150" i="1"/>
  <c r="C163" i="1" s="1"/>
  <c r="H149" i="1"/>
  <c r="I162" i="1" s="1"/>
  <c r="G149" i="1"/>
  <c r="E149" i="1"/>
  <c r="B149" i="1"/>
  <c r="C162" i="1" s="1"/>
  <c r="H148" i="1"/>
  <c r="I161" i="1" s="1"/>
  <c r="G148" i="1"/>
  <c r="E148" i="1"/>
  <c r="B148" i="1"/>
  <c r="C161" i="1" s="1"/>
  <c r="H147" i="1"/>
  <c r="I160" i="1" s="1"/>
  <c r="G147" i="1"/>
  <c r="E147" i="1"/>
  <c r="B147" i="1"/>
  <c r="C160" i="1" s="1"/>
  <c r="H146" i="1"/>
  <c r="I159" i="1" s="1"/>
  <c r="G146" i="1"/>
  <c r="E146" i="1"/>
  <c r="B146" i="1"/>
  <c r="C159" i="1" s="1"/>
  <c r="H145" i="1"/>
  <c r="I158" i="1" s="1"/>
  <c r="G145" i="1"/>
  <c r="E145" i="1"/>
  <c r="B145" i="1"/>
  <c r="C158" i="1" s="1"/>
  <c r="H144" i="1"/>
  <c r="I157" i="1" s="1"/>
  <c r="G144" i="1"/>
  <c r="E144" i="1"/>
  <c r="B144" i="1"/>
  <c r="C157" i="1" s="1"/>
  <c r="H143" i="1"/>
  <c r="G143" i="1"/>
  <c r="E143" i="1"/>
  <c r="B143" i="1"/>
  <c r="C156" i="1" l="1"/>
  <c r="I156" i="1"/>
  <c r="B129" i="1"/>
  <c r="C142" i="1" s="1"/>
  <c r="H129" i="1"/>
  <c r="I142" i="1" s="1"/>
  <c r="D116" i="1"/>
  <c r="E129" i="1" s="1"/>
  <c r="F116" i="1" l="1"/>
  <c r="G129" i="1" s="1"/>
  <c r="H141" i="1"/>
  <c r="I154" i="1" s="1"/>
  <c r="G141" i="1"/>
  <c r="E141" i="1"/>
  <c r="B141" i="1"/>
  <c r="C154" i="1" s="1"/>
  <c r="H140" i="1"/>
  <c r="I153" i="1" s="1"/>
  <c r="G140" i="1"/>
  <c r="E140" i="1"/>
  <c r="B140" i="1"/>
  <c r="C153" i="1" s="1"/>
  <c r="H139" i="1"/>
  <c r="I152" i="1" s="1"/>
  <c r="G139" i="1"/>
  <c r="E139" i="1"/>
  <c r="B139" i="1"/>
  <c r="C152" i="1" s="1"/>
  <c r="H138" i="1"/>
  <c r="I151" i="1" s="1"/>
  <c r="G138" i="1"/>
  <c r="E138" i="1"/>
  <c r="B138" i="1"/>
  <c r="C151" i="1" s="1"/>
  <c r="H137" i="1"/>
  <c r="I150" i="1" s="1"/>
  <c r="G137" i="1"/>
  <c r="E137" i="1"/>
  <c r="B137" i="1"/>
  <c r="C150" i="1" s="1"/>
  <c r="H136" i="1"/>
  <c r="I149" i="1" s="1"/>
  <c r="G136" i="1"/>
  <c r="E136" i="1"/>
  <c r="B136" i="1"/>
  <c r="C149" i="1" s="1"/>
  <c r="H135" i="1"/>
  <c r="I148" i="1" s="1"/>
  <c r="G135" i="1"/>
  <c r="E135" i="1"/>
  <c r="B135" i="1"/>
  <c r="C148" i="1" s="1"/>
  <c r="H134" i="1"/>
  <c r="I147" i="1" s="1"/>
  <c r="G134" i="1"/>
  <c r="E134" i="1"/>
  <c r="B134" i="1"/>
  <c r="C147" i="1" s="1"/>
  <c r="H133" i="1"/>
  <c r="I146" i="1" s="1"/>
  <c r="G133" i="1"/>
  <c r="E133" i="1"/>
  <c r="B133" i="1"/>
  <c r="C146" i="1" s="1"/>
  <c r="H132" i="1"/>
  <c r="I145" i="1" s="1"/>
  <c r="G132" i="1"/>
  <c r="E132" i="1"/>
  <c r="B132" i="1"/>
  <c r="C145" i="1" s="1"/>
  <c r="H131" i="1"/>
  <c r="I144" i="1" s="1"/>
  <c r="G131" i="1"/>
  <c r="E131" i="1"/>
  <c r="B131" i="1"/>
  <c r="C144" i="1" s="1"/>
  <c r="H130" i="1"/>
  <c r="G130" i="1"/>
  <c r="E130" i="1"/>
  <c r="B130" i="1"/>
  <c r="I143" i="1" l="1"/>
  <c r="C143" i="1"/>
  <c r="B116" i="1"/>
  <c r="C129" i="1" s="1"/>
  <c r="H116" i="1"/>
  <c r="I129" i="1" s="1"/>
  <c r="F103" i="1" l="1"/>
  <c r="G116" i="1" s="1"/>
  <c r="D103" i="1"/>
  <c r="E116" i="1" s="1"/>
  <c r="H128" i="1"/>
  <c r="I141" i="1" s="1"/>
  <c r="G128" i="1"/>
  <c r="E128" i="1"/>
  <c r="B128" i="1"/>
  <c r="C141" i="1" s="1"/>
  <c r="H127" i="1"/>
  <c r="I140" i="1" s="1"/>
  <c r="G127" i="1"/>
  <c r="E127" i="1"/>
  <c r="B127" i="1"/>
  <c r="C140" i="1" s="1"/>
  <c r="H126" i="1"/>
  <c r="I139" i="1" s="1"/>
  <c r="G126" i="1"/>
  <c r="E126" i="1"/>
  <c r="B126" i="1"/>
  <c r="C139" i="1" s="1"/>
  <c r="H125" i="1"/>
  <c r="I138" i="1" s="1"/>
  <c r="G125" i="1"/>
  <c r="E125" i="1"/>
  <c r="B125" i="1"/>
  <c r="C138" i="1" s="1"/>
  <c r="H124" i="1"/>
  <c r="I137" i="1" s="1"/>
  <c r="G124" i="1"/>
  <c r="E124" i="1"/>
  <c r="B124" i="1"/>
  <c r="C137" i="1" s="1"/>
  <c r="H123" i="1"/>
  <c r="I136" i="1" s="1"/>
  <c r="G123" i="1"/>
  <c r="E123" i="1"/>
  <c r="B123" i="1"/>
  <c r="C136" i="1" s="1"/>
  <c r="H122" i="1"/>
  <c r="I135" i="1" s="1"/>
  <c r="G122" i="1"/>
  <c r="E122" i="1"/>
  <c r="B122" i="1"/>
  <c r="C135" i="1" s="1"/>
  <c r="H121" i="1"/>
  <c r="I134" i="1" s="1"/>
  <c r="G121" i="1"/>
  <c r="E121" i="1"/>
  <c r="B121" i="1"/>
  <c r="C134" i="1" s="1"/>
  <c r="H120" i="1"/>
  <c r="I133" i="1" s="1"/>
  <c r="G120" i="1"/>
  <c r="E120" i="1"/>
  <c r="B120" i="1"/>
  <c r="C133" i="1" s="1"/>
  <c r="H119" i="1"/>
  <c r="I132" i="1" s="1"/>
  <c r="G119" i="1"/>
  <c r="E119" i="1"/>
  <c r="B119" i="1"/>
  <c r="C132" i="1" s="1"/>
  <c r="H118" i="1"/>
  <c r="I131" i="1" s="1"/>
  <c r="G118" i="1"/>
  <c r="E118" i="1"/>
  <c r="B118" i="1"/>
  <c r="C131" i="1" s="1"/>
  <c r="H117" i="1"/>
  <c r="G117" i="1"/>
  <c r="E117" i="1"/>
  <c r="B117" i="1"/>
  <c r="I130" i="1" l="1"/>
  <c r="C130" i="1"/>
  <c r="B103" i="1"/>
  <c r="C116" i="1" s="1"/>
  <c r="H103" i="1"/>
  <c r="I116" i="1" s="1"/>
  <c r="H115" i="1" l="1"/>
  <c r="I128" i="1" s="1"/>
  <c r="G115" i="1"/>
  <c r="E115" i="1"/>
  <c r="B115" i="1"/>
  <c r="C128" i="1" s="1"/>
  <c r="H114" i="1"/>
  <c r="I127" i="1" s="1"/>
  <c r="G114" i="1"/>
  <c r="E114" i="1"/>
  <c r="B114" i="1"/>
  <c r="C127" i="1" s="1"/>
  <c r="H113" i="1"/>
  <c r="I126" i="1" s="1"/>
  <c r="G113" i="1"/>
  <c r="E113" i="1"/>
  <c r="B113" i="1"/>
  <c r="C126" i="1" s="1"/>
  <c r="H112" i="1"/>
  <c r="I125" i="1" s="1"/>
  <c r="G112" i="1"/>
  <c r="E112" i="1"/>
  <c r="B112" i="1"/>
  <c r="C125" i="1" s="1"/>
  <c r="H111" i="1"/>
  <c r="I124" i="1" s="1"/>
  <c r="G111" i="1"/>
  <c r="E111" i="1"/>
  <c r="B111" i="1"/>
  <c r="C124" i="1" s="1"/>
  <c r="H110" i="1"/>
  <c r="I123" i="1" s="1"/>
  <c r="G110" i="1"/>
  <c r="E110" i="1"/>
  <c r="B110" i="1"/>
  <c r="C123" i="1" s="1"/>
  <c r="H109" i="1"/>
  <c r="I122" i="1" s="1"/>
  <c r="G109" i="1"/>
  <c r="E109" i="1"/>
  <c r="B109" i="1"/>
  <c r="C122" i="1" s="1"/>
  <c r="H108" i="1"/>
  <c r="I121" i="1" s="1"/>
  <c r="G108" i="1"/>
  <c r="E108" i="1"/>
  <c r="B108" i="1"/>
  <c r="C121" i="1" s="1"/>
  <c r="H107" i="1"/>
  <c r="I120" i="1" s="1"/>
  <c r="G107" i="1"/>
  <c r="E107" i="1"/>
  <c r="B107" i="1"/>
  <c r="C120" i="1" s="1"/>
  <c r="H106" i="1"/>
  <c r="I119" i="1" s="1"/>
  <c r="G106" i="1"/>
  <c r="E106" i="1"/>
  <c r="B106" i="1"/>
  <c r="C119" i="1" s="1"/>
  <c r="H105" i="1"/>
  <c r="I118" i="1" s="1"/>
  <c r="G105" i="1"/>
  <c r="E105" i="1"/>
  <c r="B105" i="1"/>
  <c r="C118" i="1" s="1"/>
  <c r="H104" i="1"/>
  <c r="G104" i="1"/>
  <c r="E104" i="1"/>
  <c r="B104" i="1"/>
  <c r="H102" i="1"/>
  <c r="G102" i="1"/>
  <c r="E102" i="1"/>
  <c r="B102" i="1"/>
  <c r="H101" i="1"/>
  <c r="G101" i="1"/>
  <c r="E101" i="1"/>
  <c r="B101" i="1"/>
  <c r="H100" i="1"/>
  <c r="G100" i="1"/>
  <c r="E100" i="1"/>
  <c r="B100" i="1"/>
  <c r="H99" i="1"/>
  <c r="G99" i="1"/>
  <c r="E99" i="1"/>
  <c r="B99" i="1"/>
  <c r="H98" i="1"/>
  <c r="G98" i="1"/>
  <c r="E98" i="1"/>
  <c r="B98" i="1"/>
  <c r="H97" i="1"/>
  <c r="G97" i="1"/>
  <c r="E97" i="1"/>
  <c r="B97" i="1"/>
  <c r="H96" i="1"/>
  <c r="G96" i="1"/>
  <c r="E96" i="1"/>
  <c r="B96" i="1"/>
  <c r="H95" i="1"/>
  <c r="G95" i="1"/>
  <c r="E95" i="1"/>
  <c r="B95" i="1"/>
  <c r="H94" i="1"/>
  <c r="G94" i="1"/>
  <c r="E94" i="1"/>
  <c r="B94" i="1"/>
  <c r="H93" i="1"/>
  <c r="G93" i="1"/>
  <c r="E93" i="1"/>
  <c r="B93" i="1"/>
  <c r="H92" i="1"/>
  <c r="G92" i="1"/>
  <c r="E92" i="1"/>
  <c r="B92" i="1"/>
  <c r="H91" i="1"/>
  <c r="G91" i="1"/>
  <c r="E91" i="1"/>
  <c r="B91" i="1"/>
  <c r="F90" i="1"/>
  <c r="G103" i="1" s="1"/>
  <c r="D90" i="1"/>
  <c r="E103" i="1" s="1"/>
  <c r="H89" i="1"/>
  <c r="I89" i="1" s="1"/>
  <c r="G89" i="1"/>
  <c r="E89" i="1"/>
  <c r="B89" i="1"/>
  <c r="H88" i="1"/>
  <c r="G88" i="1"/>
  <c r="E88" i="1"/>
  <c r="B88" i="1"/>
  <c r="C88" i="1" s="1"/>
  <c r="H87" i="1"/>
  <c r="G87" i="1"/>
  <c r="E87" i="1"/>
  <c r="B87" i="1"/>
  <c r="H86" i="1"/>
  <c r="I86" i="1" s="1"/>
  <c r="G86" i="1"/>
  <c r="E86" i="1"/>
  <c r="B86" i="1"/>
  <c r="H85" i="1"/>
  <c r="G85" i="1"/>
  <c r="E85" i="1"/>
  <c r="B85" i="1"/>
  <c r="C85" i="1" s="1"/>
  <c r="H84" i="1"/>
  <c r="G84" i="1"/>
  <c r="E84" i="1"/>
  <c r="B84" i="1"/>
  <c r="H83" i="1"/>
  <c r="I83" i="1" s="1"/>
  <c r="G83" i="1"/>
  <c r="E83" i="1"/>
  <c r="B83" i="1"/>
  <c r="H82" i="1"/>
  <c r="G82" i="1"/>
  <c r="E82" i="1"/>
  <c r="B82" i="1"/>
  <c r="C82" i="1" s="1"/>
  <c r="H81" i="1"/>
  <c r="G81" i="1"/>
  <c r="E81" i="1"/>
  <c r="B81" i="1"/>
  <c r="H80" i="1"/>
  <c r="I80" i="1" s="1"/>
  <c r="G80" i="1"/>
  <c r="E80" i="1"/>
  <c r="B80" i="1"/>
  <c r="H79" i="1"/>
  <c r="G79" i="1"/>
  <c r="E79" i="1"/>
  <c r="B79" i="1"/>
  <c r="C79" i="1" s="1"/>
  <c r="H78" i="1"/>
  <c r="G78" i="1"/>
  <c r="E78" i="1"/>
  <c r="B78" i="1"/>
  <c r="F77" i="1"/>
  <c r="G77" i="1" s="1"/>
  <c r="D77" i="1"/>
  <c r="H76" i="1"/>
  <c r="G76" i="1"/>
  <c r="E76" i="1"/>
  <c r="B76" i="1"/>
  <c r="H75" i="1"/>
  <c r="G75" i="1"/>
  <c r="E75" i="1"/>
  <c r="B75" i="1"/>
  <c r="C75" i="1" s="1"/>
  <c r="H74" i="1"/>
  <c r="I74" i="1" s="1"/>
  <c r="G74" i="1"/>
  <c r="E74" i="1"/>
  <c r="B74" i="1"/>
  <c r="C74" i="1" s="1"/>
  <c r="H73" i="1"/>
  <c r="G73" i="1"/>
  <c r="E73" i="1"/>
  <c r="B73" i="1"/>
  <c r="H72" i="1"/>
  <c r="I72" i="1" s="1"/>
  <c r="G72" i="1"/>
  <c r="E72" i="1"/>
  <c r="B72" i="1"/>
  <c r="H71" i="1"/>
  <c r="I71" i="1" s="1"/>
  <c r="G71" i="1"/>
  <c r="E71" i="1"/>
  <c r="B71" i="1"/>
  <c r="C71" i="1" s="1"/>
  <c r="H70" i="1"/>
  <c r="G70" i="1"/>
  <c r="E70" i="1"/>
  <c r="B70" i="1"/>
  <c r="H69" i="1"/>
  <c r="G69" i="1"/>
  <c r="E69" i="1"/>
  <c r="B69" i="1"/>
  <c r="H68" i="1"/>
  <c r="I68" i="1" s="1"/>
  <c r="G68" i="1"/>
  <c r="E68" i="1"/>
  <c r="B68" i="1"/>
  <c r="C68" i="1" s="1"/>
  <c r="H67" i="1"/>
  <c r="G67" i="1"/>
  <c r="E67" i="1"/>
  <c r="B67" i="1"/>
  <c r="H66" i="1"/>
  <c r="G66" i="1"/>
  <c r="E66" i="1"/>
  <c r="B66" i="1"/>
  <c r="H65" i="1"/>
  <c r="I65" i="1" s="1"/>
  <c r="G65" i="1"/>
  <c r="E65" i="1"/>
  <c r="B65" i="1"/>
  <c r="C65" i="1" s="1"/>
  <c r="F64" i="1"/>
  <c r="D64" i="1"/>
  <c r="H64" i="1" s="1"/>
  <c r="B64" i="1"/>
  <c r="H63" i="1"/>
  <c r="G63" i="1"/>
  <c r="E63" i="1"/>
  <c r="B63" i="1"/>
  <c r="H62" i="1"/>
  <c r="I62" i="1" s="1"/>
  <c r="G62" i="1"/>
  <c r="E62" i="1"/>
  <c r="B62" i="1"/>
  <c r="H61" i="1"/>
  <c r="G61" i="1"/>
  <c r="E61" i="1"/>
  <c r="B61" i="1"/>
  <c r="H60" i="1"/>
  <c r="G60" i="1"/>
  <c r="E60" i="1"/>
  <c r="C60" i="1"/>
  <c r="B60" i="1"/>
  <c r="H59" i="1"/>
  <c r="G59" i="1"/>
  <c r="E59" i="1"/>
  <c r="B59" i="1"/>
  <c r="H58" i="1"/>
  <c r="G58" i="1"/>
  <c r="E58" i="1"/>
  <c r="B58" i="1"/>
  <c r="C58" i="1" s="1"/>
  <c r="H57" i="1"/>
  <c r="G57" i="1"/>
  <c r="E57" i="1"/>
  <c r="B57" i="1"/>
  <c r="H56" i="1"/>
  <c r="G56" i="1"/>
  <c r="E56" i="1"/>
  <c r="B56" i="1"/>
  <c r="H55" i="1"/>
  <c r="G55" i="1"/>
  <c r="E55" i="1"/>
  <c r="B55" i="1"/>
  <c r="H54" i="1"/>
  <c r="I54" i="1" s="1"/>
  <c r="G54" i="1"/>
  <c r="E54" i="1"/>
  <c r="B54" i="1"/>
  <c r="H53" i="1"/>
  <c r="G53" i="1"/>
  <c r="E53" i="1"/>
  <c r="B53" i="1"/>
  <c r="H52" i="1"/>
  <c r="G52" i="1"/>
  <c r="E52" i="1"/>
  <c r="B52" i="1"/>
  <c r="F51" i="1"/>
  <c r="G64" i="1" s="1"/>
  <c r="D51" i="1"/>
  <c r="E64" i="1" s="1"/>
  <c r="H50" i="1"/>
  <c r="G50" i="1"/>
  <c r="E50" i="1"/>
  <c r="B50" i="1"/>
  <c r="H49" i="1"/>
  <c r="I49" i="1" s="1"/>
  <c r="G49" i="1"/>
  <c r="E49" i="1"/>
  <c r="B49" i="1"/>
  <c r="C49" i="1" s="1"/>
  <c r="H48" i="1"/>
  <c r="I61" i="1" s="1"/>
  <c r="G48" i="1"/>
  <c r="E48" i="1"/>
  <c r="B48" i="1"/>
  <c r="C61" i="1" s="1"/>
  <c r="H47" i="1"/>
  <c r="I47" i="1" s="1"/>
  <c r="G47" i="1"/>
  <c r="E47" i="1"/>
  <c r="B47" i="1"/>
  <c r="C47" i="1" s="1"/>
  <c r="H46" i="1"/>
  <c r="I59" i="1" s="1"/>
  <c r="G46" i="1"/>
  <c r="E46" i="1"/>
  <c r="B46" i="1"/>
  <c r="H45" i="1"/>
  <c r="I45" i="1" s="1"/>
  <c r="G45" i="1"/>
  <c r="E45" i="1"/>
  <c r="B45" i="1"/>
  <c r="H44" i="1"/>
  <c r="G44" i="1"/>
  <c r="E44" i="1"/>
  <c r="B44" i="1"/>
  <c r="C57" i="1" s="1"/>
  <c r="I43" i="1"/>
  <c r="H43" i="1"/>
  <c r="G43" i="1"/>
  <c r="E43" i="1"/>
  <c r="C43" i="1"/>
  <c r="B43" i="1"/>
  <c r="H42" i="1"/>
  <c r="G42" i="1"/>
  <c r="E42" i="1"/>
  <c r="B42" i="1"/>
  <c r="H41" i="1"/>
  <c r="I41" i="1" s="1"/>
  <c r="G41" i="1"/>
  <c r="E41" i="1"/>
  <c r="B41" i="1"/>
  <c r="C41" i="1" s="1"/>
  <c r="H40" i="1"/>
  <c r="G40" i="1"/>
  <c r="E40" i="1"/>
  <c r="B40" i="1"/>
  <c r="H39" i="1"/>
  <c r="I39" i="1" s="1"/>
  <c r="G39" i="1"/>
  <c r="E39" i="1"/>
  <c r="C39" i="1"/>
  <c r="B39" i="1"/>
  <c r="F38" i="1"/>
  <c r="G38" i="1" s="1"/>
  <c r="D38" i="1"/>
  <c r="E38" i="1" s="1"/>
  <c r="H37" i="1"/>
  <c r="G37" i="1"/>
  <c r="E37" i="1"/>
  <c r="B37" i="1"/>
  <c r="C37" i="1" s="1"/>
  <c r="H36" i="1"/>
  <c r="G36" i="1"/>
  <c r="E36" i="1"/>
  <c r="B36" i="1"/>
  <c r="C36" i="1" s="1"/>
  <c r="H35" i="1"/>
  <c r="I35" i="1" s="1"/>
  <c r="G35" i="1"/>
  <c r="E35" i="1"/>
  <c r="B35" i="1"/>
  <c r="H34" i="1"/>
  <c r="G34" i="1"/>
  <c r="E34" i="1"/>
  <c r="B34" i="1"/>
  <c r="C34" i="1" s="1"/>
  <c r="H33" i="1"/>
  <c r="I33" i="1" s="1"/>
  <c r="G33" i="1"/>
  <c r="E33" i="1"/>
  <c r="B33" i="1"/>
  <c r="H32" i="1"/>
  <c r="G32" i="1"/>
  <c r="E32" i="1"/>
  <c r="B32" i="1"/>
  <c r="C45" i="1" s="1"/>
  <c r="H31" i="1"/>
  <c r="G31" i="1"/>
  <c r="E31" i="1"/>
  <c r="B31" i="1"/>
  <c r="C31" i="1" s="1"/>
  <c r="H30" i="1"/>
  <c r="G30" i="1"/>
  <c r="E30" i="1"/>
  <c r="B30" i="1"/>
  <c r="H29" i="1"/>
  <c r="I29" i="1" s="1"/>
  <c r="G29" i="1"/>
  <c r="E29" i="1"/>
  <c r="B29" i="1"/>
  <c r="C29" i="1" s="1"/>
  <c r="H28" i="1"/>
  <c r="G28" i="1"/>
  <c r="E28" i="1"/>
  <c r="B28" i="1"/>
  <c r="C28" i="1" s="1"/>
  <c r="H27" i="1"/>
  <c r="I27" i="1" s="1"/>
  <c r="G27" i="1"/>
  <c r="E27" i="1"/>
  <c r="B27" i="1"/>
  <c r="H26" i="1"/>
  <c r="G26" i="1"/>
  <c r="E26" i="1"/>
  <c r="B26" i="1"/>
  <c r="C26" i="1" s="1"/>
  <c r="G25" i="1"/>
  <c r="E25" i="1"/>
  <c r="B25" i="1"/>
  <c r="H24" i="1"/>
  <c r="B24" i="1"/>
  <c r="H23" i="1"/>
  <c r="B23" i="1"/>
  <c r="H22" i="1"/>
  <c r="B22" i="1"/>
  <c r="H21" i="1"/>
  <c r="I34" i="1" s="1"/>
  <c r="B21" i="1"/>
  <c r="H20" i="1"/>
  <c r="B20" i="1"/>
  <c r="H19" i="1"/>
  <c r="B19" i="1"/>
  <c r="H18" i="1"/>
  <c r="B18" i="1"/>
  <c r="H17" i="1"/>
  <c r="I30" i="1" s="1"/>
  <c r="B17" i="1"/>
  <c r="C30" i="1" s="1"/>
  <c r="H16" i="1"/>
  <c r="B16" i="1"/>
  <c r="H15" i="1"/>
  <c r="I28" i="1" s="1"/>
  <c r="B15" i="1"/>
  <c r="H14" i="1"/>
  <c r="B14" i="1"/>
  <c r="H13" i="1"/>
  <c r="I26" i="1" s="1"/>
  <c r="B13" i="1"/>
  <c r="H12" i="1"/>
  <c r="G12" i="1"/>
  <c r="E12" i="1"/>
  <c r="B12" i="1"/>
  <c r="H11" i="1"/>
  <c r="G11" i="1"/>
  <c r="E11" i="1"/>
  <c r="B11" i="1"/>
  <c r="H10" i="1"/>
  <c r="I10" i="1" s="1"/>
  <c r="G10" i="1"/>
  <c r="E10" i="1"/>
  <c r="B10" i="1"/>
  <c r="C10" i="1" s="1"/>
  <c r="I9" i="1"/>
  <c r="H9" i="1"/>
  <c r="G9" i="1"/>
  <c r="E9" i="1"/>
  <c r="B9" i="1"/>
  <c r="C9" i="1" s="1"/>
  <c r="H8" i="1"/>
  <c r="I8" i="1" s="1"/>
  <c r="G8" i="1"/>
  <c r="E8" i="1"/>
  <c r="B8" i="1"/>
  <c r="C8" i="1" s="1"/>
  <c r="H7" i="1"/>
  <c r="I7" i="1" s="1"/>
  <c r="G7" i="1"/>
  <c r="E7" i="1"/>
  <c r="B7" i="1"/>
  <c r="C7" i="1" s="1"/>
  <c r="H6" i="1"/>
  <c r="G6" i="1"/>
  <c r="E6" i="1"/>
  <c r="B6" i="1"/>
  <c r="H5" i="1"/>
  <c r="B5" i="1"/>
  <c r="C52" i="1" l="1"/>
  <c r="I60" i="1"/>
  <c r="I52" i="1"/>
  <c r="C53" i="1"/>
  <c r="C56" i="1"/>
  <c r="C62" i="1"/>
  <c r="I53" i="1"/>
  <c r="I56" i="1"/>
  <c r="C66" i="1"/>
  <c r="C69" i="1"/>
  <c r="C72" i="1"/>
  <c r="C6" i="1"/>
  <c r="I78" i="1"/>
  <c r="I81" i="1"/>
  <c r="I84" i="1"/>
  <c r="I87" i="1"/>
  <c r="C54" i="1"/>
  <c r="C42" i="1"/>
  <c r="G51" i="1"/>
  <c r="I58" i="1"/>
  <c r="I66" i="1"/>
  <c r="I69" i="1"/>
  <c r="I75" i="1"/>
  <c r="I6" i="1"/>
  <c r="C32" i="1"/>
  <c r="C40" i="1"/>
  <c r="C67" i="1"/>
  <c r="C70" i="1"/>
  <c r="C73" i="1"/>
  <c r="C76" i="1"/>
  <c r="C27" i="1"/>
  <c r="I37" i="1"/>
  <c r="I42" i="1"/>
  <c r="I82" i="1"/>
  <c r="I88" i="1"/>
  <c r="I36" i="1"/>
  <c r="B38" i="1"/>
  <c r="C38" i="1" s="1"/>
  <c r="C63" i="1"/>
  <c r="C80" i="1"/>
  <c r="C83" i="1"/>
  <c r="C86" i="1"/>
  <c r="C89" i="1"/>
  <c r="I31" i="1"/>
  <c r="I57" i="1"/>
  <c r="C35" i="1"/>
  <c r="I79" i="1"/>
  <c r="I85" i="1"/>
  <c r="I40" i="1"/>
  <c r="C55" i="1"/>
  <c r="I67" i="1"/>
  <c r="I70" i="1"/>
  <c r="I73" i="1"/>
  <c r="I76" i="1"/>
  <c r="I92" i="1"/>
  <c r="C33" i="1"/>
  <c r="I63" i="1"/>
  <c r="I32" i="1"/>
  <c r="C59" i="1"/>
  <c r="B51" i="1"/>
  <c r="C51" i="1" s="1"/>
  <c r="I55" i="1"/>
  <c r="C78" i="1"/>
  <c r="C81" i="1"/>
  <c r="C84" i="1"/>
  <c r="C87" i="1"/>
  <c r="I117" i="1"/>
  <c r="C117" i="1"/>
  <c r="I11" i="1"/>
  <c r="C11" i="1"/>
  <c r="I12" i="1"/>
  <c r="H90" i="1"/>
  <c r="I103" i="1" s="1"/>
  <c r="C92" i="1"/>
  <c r="C12" i="1"/>
  <c r="C25" i="1"/>
  <c r="G90" i="1"/>
  <c r="I93" i="1"/>
  <c r="I94" i="1"/>
  <c r="I95" i="1"/>
  <c r="B77" i="1"/>
  <c r="C77" i="1" s="1"/>
  <c r="C93" i="1"/>
  <c r="C94" i="1"/>
  <c r="C95" i="1"/>
  <c r="I91" i="1"/>
  <c r="I105" i="1"/>
  <c r="I106" i="1"/>
  <c r="I107" i="1"/>
  <c r="I108" i="1"/>
  <c r="I109" i="1"/>
  <c r="I110" i="1"/>
  <c r="I112" i="1"/>
  <c r="I113" i="1"/>
  <c r="I114" i="1"/>
  <c r="I115" i="1"/>
  <c r="C91" i="1"/>
  <c r="I111" i="1"/>
  <c r="C105" i="1"/>
  <c r="C106" i="1"/>
  <c r="C107" i="1"/>
  <c r="C108" i="1"/>
  <c r="C109" i="1"/>
  <c r="C110" i="1"/>
  <c r="C111" i="1"/>
  <c r="C112" i="1"/>
  <c r="C113" i="1"/>
  <c r="C114" i="1"/>
  <c r="C115" i="1"/>
  <c r="C96" i="1"/>
  <c r="C97" i="1"/>
  <c r="C98" i="1"/>
  <c r="C99" i="1"/>
  <c r="C100" i="1"/>
  <c r="C101" i="1"/>
  <c r="C102" i="1"/>
  <c r="C104" i="1"/>
  <c r="I96" i="1"/>
  <c r="I97" i="1"/>
  <c r="I98" i="1"/>
  <c r="I99" i="1"/>
  <c r="I100" i="1"/>
  <c r="I101" i="1"/>
  <c r="I102" i="1"/>
  <c r="I104" i="1"/>
  <c r="H77" i="1"/>
  <c r="I77" i="1" s="1"/>
  <c r="H25" i="1"/>
  <c r="I25" i="1" s="1"/>
  <c r="H38" i="1"/>
  <c r="H51" i="1"/>
  <c r="I51" i="1" s="1"/>
  <c r="E77" i="1"/>
  <c r="E90" i="1"/>
  <c r="C44" i="1"/>
  <c r="I44" i="1"/>
  <c r="C46" i="1"/>
  <c r="I46" i="1"/>
  <c r="C48" i="1"/>
  <c r="I48" i="1"/>
  <c r="C50" i="1"/>
  <c r="I50" i="1"/>
  <c r="E51" i="1"/>
  <c r="B90" i="1"/>
  <c r="C103" i="1" s="1"/>
  <c r="C64" i="1" l="1"/>
  <c r="I64" i="1"/>
  <c r="C90" i="1"/>
  <c r="I38" i="1"/>
  <c r="I90" i="1"/>
</calcChain>
</file>

<file path=xl/sharedStrings.xml><?xml version="1.0" encoding="utf-8"?>
<sst xmlns="http://schemas.openxmlformats.org/spreadsheetml/2006/main" count="3879" uniqueCount="209">
  <si>
    <r>
      <rPr>
        <b/>
        <sz val="16"/>
        <color indexed="10"/>
        <rFont val="標楷體"/>
        <family val="4"/>
        <charset val="136"/>
      </rPr>
      <t>新加坡</t>
    </r>
    <r>
      <rPr>
        <b/>
        <sz val="16"/>
        <color indexed="8"/>
        <rFont val="標楷體"/>
        <family val="4"/>
        <charset val="136"/>
      </rPr>
      <t>進出口統計</t>
    </r>
    <phoneticPr fontId="6" type="noConversion"/>
  </si>
  <si>
    <t>單位：億美元；%</t>
    <phoneticPr fontId="6" type="noConversion"/>
  </si>
  <si>
    <t>年(月)別</t>
    <phoneticPr fontId="6" type="noConversion"/>
  </si>
  <si>
    <t>貿易總值</t>
    <phoneticPr fontId="6" type="noConversion"/>
  </si>
  <si>
    <r>
      <rPr>
        <b/>
        <sz val="13"/>
        <rFont val="標楷體"/>
        <family val="4"/>
        <charset val="136"/>
      </rPr>
      <t>出口</t>
    </r>
    <phoneticPr fontId="6" type="noConversion"/>
  </si>
  <si>
    <r>
      <rPr>
        <b/>
        <sz val="13"/>
        <rFont val="標楷體"/>
        <family val="4"/>
        <charset val="136"/>
      </rPr>
      <t>進口</t>
    </r>
    <phoneticPr fontId="6" type="noConversion"/>
  </si>
  <si>
    <t>出入超</t>
    <phoneticPr fontId="6" type="noConversion"/>
  </si>
  <si>
    <t>金額</t>
    <phoneticPr fontId="6" type="noConversion"/>
  </si>
  <si>
    <t>年增率</t>
    <phoneticPr fontId="6" type="noConversion"/>
  </si>
  <si>
    <r>
      <rPr>
        <b/>
        <sz val="13"/>
        <rFont val="標楷體"/>
        <family val="4"/>
        <charset val="136"/>
      </rPr>
      <t>金額</t>
    </r>
    <phoneticPr fontId="6" type="noConversion"/>
  </si>
  <si>
    <r>
      <rPr>
        <b/>
        <sz val="13"/>
        <rFont val="標楷體"/>
        <family val="4"/>
        <charset val="136"/>
      </rPr>
      <t>年增率</t>
    </r>
    <phoneticPr fontId="6" type="noConversion"/>
  </si>
  <si>
    <t>94年</t>
  </si>
  <si>
    <t>95年</t>
  </si>
  <si>
    <t>96年</t>
  </si>
  <si>
    <t>97年</t>
  </si>
  <si>
    <t>98年</t>
  </si>
  <si>
    <t>99年</t>
    <phoneticPr fontId="6" type="noConversion"/>
  </si>
  <si>
    <t>100年</t>
    <phoneticPr fontId="6" type="noConversion"/>
  </si>
  <si>
    <t>101年</t>
    <phoneticPr fontId="6" type="noConversion"/>
  </si>
  <si>
    <t>1月</t>
    <phoneticPr fontId="6" type="noConversion"/>
  </si>
  <si>
    <t>2月</t>
  </si>
  <si>
    <t>3月</t>
  </si>
  <si>
    <t>4月</t>
  </si>
  <si>
    <t>5月</t>
  </si>
  <si>
    <t>6月</t>
  </si>
  <si>
    <t>7月</t>
  </si>
  <si>
    <t>8月</t>
  </si>
  <si>
    <t>9月</t>
  </si>
  <si>
    <t>10月</t>
  </si>
  <si>
    <t>11月</t>
    <phoneticPr fontId="6" type="noConversion"/>
  </si>
  <si>
    <t>12月</t>
    <phoneticPr fontId="6" type="noConversion"/>
  </si>
  <si>
    <t>102年</t>
    <phoneticPr fontId="6" type="noConversion"/>
  </si>
  <si>
    <r>
      <t>103</t>
    </r>
    <r>
      <rPr>
        <b/>
        <sz val="13"/>
        <rFont val="標楷體"/>
        <family val="4"/>
        <charset val="136"/>
      </rPr>
      <t>年</t>
    </r>
    <phoneticPr fontId="6" type="noConversion"/>
  </si>
  <si>
    <t>12月</t>
  </si>
  <si>
    <r>
      <t>104</t>
    </r>
    <r>
      <rPr>
        <b/>
        <sz val="13"/>
        <rFont val="標楷體"/>
        <family val="4"/>
        <charset val="136"/>
      </rPr>
      <t>年</t>
    </r>
    <phoneticPr fontId="6" type="noConversion"/>
  </si>
  <si>
    <t>3月</t>
    <phoneticPr fontId="6" type="noConversion"/>
  </si>
  <si>
    <t>4月</t>
    <phoneticPr fontId="6" type="noConversion"/>
  </si>
  <si>
    <t>5月</t>
    <phoneticPr fontId="6" type="noConversion"/>
  </si>
  <si>
    <t>6月</t>
    <phoneticPr fontId="6" type="noConversion"/>
  </si>
  <si>
    <t>7月</t>
    <phoneticPr fontId="6" type="noConversion"/>
  </si>
  <si>
    <t>8月</t>
    <phoneticPr fontId="6" type="noConversion"/>
  </si>
  <si>
    <t>9月</t>
    <phoneticPr fontId="6" type="noConversion"/>
  </si>
  <si>
    <t>10月</t>
    <phoneticPr fontId="6" type="noConversion"/>
  </si>
  <si>
    <r>
      <t>105</t>
    </r>
    <r>
      <rPr>
        <b/>
        <sz val="13"/>
        <rFont val="標楷體"/>
        <family val="4"/>
        <charset val="136"/>
      </rPr>
      <t>年</t>
    </r>
    <phoneticPr fontId="6" type="noConversion"/>
  </si>
  <si>
    <t>11月</t>
  </si>
  <si>
    <r>
      <t>107</t>
    </r>
    <r>
      <rPr>
        <b/>
        <sz val="13"/>
        <rFont val="標楷體"/>
        <family val="4"/>
        <charset val="136"/>
      </rPr>
      <t>年</t>
    </r>
    <phoneticPr fontId="6" type="noConversion"/>
  </si>
  <si>
    <r>
      <t>1</t>
    </r>
    <r>
      <rPr>
        <sz val="13"/>
        <rFont val="標楷體"/>
        <family val="4"/>
        <charset val="136"/>
      </rPr>
      <t>月</t>
    </r>
    <phoneticPr fontId="6" type="noConversion"/>
  </si>
  <si>
    <r>
      <t>2</t>
    </r>
    <r>
      <rPr>
        <sz val="13"/>
        <rFont val="標楷體"/>
        <family val="4"/>
        <charset val="136"/>
      </rPr>
      <t>月</t>
    </r>
  </si>
  <si>
    <r>
      <t>3</t>
    </r>
    <r>
      <rPr>
        <sz val="13"/>
        <rFont val="標楷體"/>
        <family val="4"/>
        <charset val="136"/>
      </rPr>
      <t>月</t>
    </r>
    <phoneticPr fontId="6" type="noConversion"/>
  </si>
  <si>
    <r>
      <t>4</t>
    </r>
    <r>
      <rPr>
        <sz val="13"/>
        <rFont val="標楷體"/>
        <family val="4"/>
        <charset val="136"/>
      </rPr>
      <t>月</t>
    </r>
    <phoneticPr fontId="6" type="noConversion"/>
  </si>
  <si>
    <r>
      <t>5</t>
    </r>
    <r>
      <rPr>
        <sz val="13"/>
        <rFont val="標楷體"/>
        <family val="4"/>
        <charset val="136"/>
      </rPr>
      <t>月</t>
    </r>
    <phoneticPr fontId="6" type="noConversion"/>
  </si>
  <si>
    <r>
      <t>6</t>
    </r>
    <r>
      <rPr>
        <sz val="13"/>
        <rFont val="標楷體"/>
        <family val="4"/>
        <charset val="136"/>
      </rPr>
      <t>月</t>
    </r>
    <phoneticPr fontId="6" type="noConversion"/>
  </si>
  <si>
    <r>
      <t>7</t>
    </r>
    <r>
      <rPr>
        <sz val="13"/>
        <rFont val="標楷體"/>
        <family val="4"/>
        <charset val="136"/>
      </rPr>
      <t>月</t>
    </r>
    <phoneticPr fontId="6" type="noConversion"/>
  </si>
  <si>
    <r>
      <t>8</t>
    </r>
    <r>
      <rPr>
        <sz val="13"/>
        <rFont val="標楷體"/>
        <family val="4"/>
        <charset val="136"/>
      </rPr>
      <t>月</t>
    </r>
    <phoneticPr fontId="6" type="noConversion"/>
  </si>
  <si>
    <r>
      <t>9</t>
    </r>
    <r>
      <rPr>
        <sz val="13"/>
        <rFont val="標楷體"/>
        <family val="4"/>
        <charset val="136"/>
      </rPr>
      <t>月</t>
    </r>
    <phoneticPr fontId="6" type="noConversion"/>
  </si>
  <si>
    <r>
      <t>10</t>
    </r>
    <r>
      <rPr>
        <sz val="13"/>
        <rFont val="標楷體"/>
        <family val="4"/>
        <charset val="136"/>
      </rPr>
      <t>月</t>
    </r>
    <phoneticPr fontId="6" type="noConversion"/>
  </si>
  <si>
    <r>
      <t>11</t>
    </r>
    <r>
      <rPr>
        <sz val="13"/>
        <rFont val="標楷體"/>
        <family val="4"/>
        <charset val="136"/>
      </rPr>
      <t>月</t>
    </r>
    <phoneticPr fontId="6" type="noConversion"/>
  </si>
  <si>
    <r>
      <t>12</t>
    </r>
    <r>
      <rPr>
        <sz val="13"/>
        <rFont val="標楷體"/>
        <family val="4"/>
        <charset val="136"/>
      </rPr>
      <t>月</t>
    </r>
    <phoneticPr fontId="6" type="noConversion"/>
  </si>
  <si>
    <r>
      <t>3</t>
    </r>
    <r>
      <rPr>
        <sz val="13"/>
        <rFont val="標楷體"/>
        <family val="4"/>
        <charset val="136"/>
      </rPr>
      <t>月</t>
    </r>
    <phoneticPr fontId="6" type="noConversion"/>
  </si>
  <si>
    <r>
      <t>4</t>
    </r>
    <r>
      <rPr>
        <sz val="13"/>
        <rFont val="標楷體"/>
        <family val="4"/>
        <charset val="136"/>
      </rPr>
      <t>月</t>
    </r>
    <phoneticPr fontId="6" type="noConversion"/>
  </si>
  <si>
    <r>
      <t>5</t>
    </r>
    <r>
      <rPr>
        <sz val="13"/>
        <rFont val="標楷體"/>
        <family val="4"/>
        <charset val="136"/>
      </rPr>
      <t>月</t>
    </r>
    <phoneticPr fontId="6" type="noConversion"/>
  </si>
  <si>
    <r>
      <t>9</t>
    </r>
    <r>
      <rPr>
        <sz val="13"/>
        <rFont val="標楷體"/>
        <family val="4"/>
        <charset val="136"/>
      </rPr>
      <t>月</t>
    </r>
    <phoneticPr fontId="6" type="noConversion"/>
  </si>
  <si>
    <r>
      <t>10</t>
    </r>
    <r>
      <rPr>
        <sz val="13"/>
        <rFont val="標楷體"/>
        <family val="4"/>
        <charset val="136"/>
      </rPr>
      <t>月</t>
    </r>
    <phoneticPr fontId="6" type="noConversion"/>
  </si>
  <si>
    <r>
      <t>11</t>
    </r>
    <r>
      <rPr>
        <sz val="13"/>
        <rFont val="標楷體"/>
        <family val="4"/>
        <charset val="136"/>
      </rPr>
      <t>月</t>
    </r>
    <phoneticPr fontId="6" type="noConversion"/>
  </si>
  <si>
    <r>
      <t>106</t>
    </r>
    <r>
      <rPr>
        <b/>
        <sz val="13"/>
        <rFont val="標楷體"/>
        <family val="4"/>
        <charset val="136"/>
      </rPr>
      <t>年</t>
    </r>
    <phoneticPr fontId="6" type="noConversion"/>
  </si>
  <si>
    <r>
      <t>6</t>
    </r>
    <r>
      <rPr>
        <sz val="13"/>
        <rFont val="標楷體"/>
        <family val="4"/>
        <charset val="136"/>
      </rPr>
      <t>月</t>
    </r>
    <phoneticPr fontId="6" type="noConversion"/>
  </si>
  <si>
    <r>
      <t>8</t>
    </r>
    <r>
      <rPr>
        <sz val="13"/>
        <rFont val="標楷體"/>
        <family val="4"/>
        <charset val="136"/>
      </rPr>
      <t>月</t>
    </r>
    <phoneticPr fontId="6" type="noConversion"/>
  </si>
  <si>
    <r>
      <t>12</t>
    </r>
    <r>
      <rPr>
        <sz val="13"/>
        <rFont val="標楷體"/>
        <family val="4"/>
        <charset val="136"/>
      </rPr>
      <t>月</t>
    </r>
    <phoneticPr fontId="6" type="noConversion"/>
  </si>
  <si>
    <r>
      <t>108</t>
    </r>
    <r>
      <rPr>
        <b/>
        <sz val="13"/>
        <rFont val="標楷體"/>
        <family val="4"/>
        <charset val="136"/>
      </rPr>
      <t>年</t>
    </r>
    <phoneticPr fontId="6" type="noConversion"/>
  </si>
  <si>
    <t>註：年增率若為 「─」，表示兩期資料分別為出超與入超。</t>
  </si>
  <si>
    <r>
      <t>1</t>
    </r>
    <r>
      <rPr>
        <sz val="13"/>
        <rFont val="標楷體"/>
        <family val="4"/>
        <charset val="136"/>
      </rPr>
      <t>月</t>
    </r>
    <phoneticPr fontId="6" type="noConversion"/>
  </si>
  <si>
    <r>
      <t>3</t>
    </r>
    <r>
      <rPr>
        <sz val="13"/>
        <rFont val="標楷體"/>
        <family val="4"/>
        <charset val="136"/>
      </rPr>
      <t>月</t>
    </r>
    <phoneticPr fontId="6" type="noConversion"/>
  </si>
  <si>
    <r>
      <t>5</t>
    </r>
    <r>
      <rPr>
        <sz val="13"/>
        <rFont val="標楷體"/>
        <family val="4"/>
        <charset val="136"/>
      </rPr>
      <t>月</t>
    </r>
    <phoneticPr fontId="6" type="noConversion"/>
  </si>
  <si>
    <r>
      <t>6</t>
    </r>
    <r>
      <rPr>
        <sz val="13"/>
        <rFont val="標楷體"/>
        <family val="4"/>
        <charset val="136"/>
      </rPr>
      <t>月</t>
    </r>
    <phoneticPr fontId="6" type="noConversion"/>
  </si>
  <si>
    <r>
      <t>8</t>
    </r>
    <r>
      <rPr>
        <sz val="13"/>
        <rFont val="標楷體"/>
        <family val="4"/>
        <charset val="136"/>
      </rPr>
      <t>月</t>
    </r>
    <phoneticPr fontId="6" type="noConversion"/>
  </si>
  <si>
    <r>
      <t>9</t>
    </r>
    <r>
      <rPr>
        <sz val="13"/>
        <rFont val="標楷體"/>
        <family val="4"/>
        <charset val="136"/>
      </rPr>
      <t>月</t>
    </r>
    <phoneticPr fontId="6" type="noConversion"/>
  </si>
  <si>
    <r>
      <t>11</t>
    </r>
    <r>
      <rPr>
        <sz val="13"/>
        <rFont val="標楷體"/>
        <family val="4"/>
        <charset val="136"/>
      </rPr>
      <t>月</t>
    </r>
    <phoneticPr fontId="6" type="noConversion"/>
  </si>
  <si>
    <r>
      <t>12</t>
    </r>
    <r>
      <rPr>
        <sz val="13"/>
        <rFont val="標楷體"/>
        <family val="4"/>
        <charset val="136"/>
      </rPr>
      <t>月</t>
    </r>
    <phoneticPr fontId="6" type="noConversion"/>
  </si>
  <si>
    <r>
      <t>109</t>
    </r>
    <r>
      <rPr>
        <b/>
        <sz val="13"/>
        <rFont val="標楷體"/>
        <family val="4"/>
        <charset val="136"/>
      </rPr>
      <t>年</t>
    </r>
    <phoneticPr fontId="6" type="noConversion"/>
  </si>
  <si>
    <r>
      <t>110</t>
    </r>
    <r>
      <rPr>
        <b/>
        <sz val="13"/>
        <rFont val="標楷體"/>
        <family val="4"/>
        <charset val="136"/>
      </rPr>
      <t>年</t>
    </r>
    <phoneticPr fontId="6" type="noConversion"/>
  </si>
  <si>
    <r>
      <t>111</t>
    </r>
    <r>
      <rPr>
        <b/>
        <sz val="13"/>
        <rFont val="標楷體"/>
        <family val="4"/>
        <charset val="136"/>
      </rPr>
      <t>年</t>
    </r>
    <phoneticPr fontId="6" type="noConversion"/>
  </si>
  <si>
    <r>
      <t>112</t>
    </r>
    <r>
      <rPr>
        <b/>
        <sz val="13"/>
        <rFont val="標楷體"/>
        <family val="4"/>
        <charset val="136"/>
      </rPr>
      <t>年</t>
    </r>
    <phoneticPr fontId="6" type="noConversion"/>
  </si>
  <si>
    <r>
      <t>114</t>
    </r>
    <r>
      <rPr>
        <b/>
        <sz val="13"/>
        <rFont val="標楷體"/>
        <family val="4"/>
        <charset val="136"/>
      </rPr>
      <t>年累計</t>
    </r>
    <phoneticPr fontId="6" type="noConversion"/>
  </si>
  <si>
    <r>
      <t>3</t>
    </r>
    <r>
      <rPr>
        <sz val="13"/>
        <rFont val="標楷體"/>
        <family val="4"/>
        <charset val="136"/>
      </rPr>
      <t>月</t>
    </r>
    <phoneticPr fontId="6" type="noConversion"/>
  </si>
  <si>
    <r>
      <t>5</t>
    </r>
    <r>
      <rPr>
        <sz val="13"/>
        <rFont val="標楷體"/>
        <family val="4"/>
        <charset val="136"/>
      </rPr>
      <t>月</t>
    </r>
    <phoneticPr fontId="6" type="noConversion"/>
  </si>
  <si>
    <r>
      <t>10</t>
    </r>
    <r>
      <rPr>
        <sz val="13"/>
        <rFont val="標楷體"/>
        <family val="4"/>
        <charset val="136"/>
      </rPr>
      <t>月</t>
    </r>
    <phoneticPr fontId="6" type="noConversion"/>
  </si>
  <si>
    <t>資料來源：S&amp;P Global系統</t>
    <phoneticPr fontId="6" type="noConversion"/>
  </si>
  <si>
    <r>
      <t>113</t>
    </r>
    <r>
      <rPr>
        <b/>
        <sz val="13"/>
        <rFont val="標楷體"/>
        <family val="4"/>
        <charset val="136"/>
      </rPr>
      <t>年</t>
    </r>
    <phoneticPr fontId="6" type="noConversion"/>
  </si>
  <si>
    <t>113.1-3</t>
    <phoneticPr fontId="6" type="noConversion"/>
  </si>
  <si>
    <r>
      <rPr>
        <b/>
        <sz val="16"/>
        <color rgb="FFFF0000"/>
        <rFont val="標楷體"/>
        <family val="4"/>
        <charset val="136"/>
      </rPr>
      <t>紐西蘭</t>
    </r>
    <r>
      <rPr>
        <b/>
        <sz val="16"/>
        <color theme="1"/>
        <rFont val="標楷體"/>
        <family val="4"/>
        <charset val="136"/>
      </rPr>
      <t>進出口統計</t>
    </r>
    <phoneticPr fontId="5" type="noConversion"/>
  </si>
  <si>
    <t>單位：億美元；%</t>
    <phoneticPr fontId="5" type="noConversion"/>
  </si>
  <si>
    <t>103年</t>
    <phoneticPr fontId="6" type="noConversion"/>
  </si>
  <si>
    <t>104年</t>
    <phoneticPr fontId="6" type="noConversion"/>
  </si>
  <si>
    <t>105年</t>
    <phoneticPr fontId="6" type="noConversion"/>
  </si>
  <si>
    <t>106年</t>
    <phoneticPr fontId="6" type="noConversion"/>
  </si>
  <si>
    <t>─</t>
    <phoneticPr fontId="5" type="noConversion"/>
  </si>
  <si>
    <r>
      <t>2</t>
    </r>
    <r>
      <rPr>
        <sz val="13"/>
        <rFont val="標楷體"/>
        <family val="4"/>
        <charset val="136"/>
      </rPr>
      <t>月</t>
    </r>
    <phoneticPr fontId="6" type="noConversion"/>
  </si>
  <si>
    <t>─</t>
    <phoneticPr fontId="6" type="noConversion"/>
  </si>
  <si>
    <r>
      <rPr>
        <b/>
        <sz val="16"/>
        <color rgb="FFFF0000"/>
        <rFont val="標楷體"/>
        <family val="4"/>
        <charset val="136"/>
      </rPr>
      <t>澳洲</t>
    </r>
    <r>
      <rPr>
        <b/>
        <sz val="16"/>
        <color theme="1"/>
        <rFont val="標楷體"/>
        <family val="4"/>
        <charset val="136"/>
      </rPr>
      <t>進出口統計</t>
    </r>
    <phoneticPr fontId="5" type="noConversion"/>
  </si>
  <si>
    <r>
      <rPr>
        <b/>
        <sz val="16"/>
        <color rgb="FFFF0000"/>
        <rFont val="標楷體"/>
        <family val="4"/>
        <charset val="136"/>
      </rPr>
      <t>英國</t>
    </r>
    <r>
      <rPr>
        <b/>
        <sz val="16"/>
        <color theme="1"/>
        <rFont val="標楷體"/>
        <family val="4"/>
        <charset val="136"/>
      </rPr>
      <t>進出口統計</t>
    </r>
    <phoneticPr fontId="5" type="noConversion"/>
  </si>
  <si>
    <r>
      <rPr>
        <b/>
        <sz val="16"/>
        <color rgb="FFFF0000"/>
        <rFont val="標楷體"/>
        <family val="4"/>
        <charset val="136"/>
      </rPr>
      <t>美國</t>
    </r>
    <r>
      <rPr>
        <b/>
        <sz val="16"/>
        <color theme="1"/>
        <rFont val="標楷體"/>
        <family val="4"/>
        <charset val="136"/>
      </rPr>
      <t>進出口統計</t>
    </r>
    <phoneticPr fontId="5" type="noConversion"/>
  </si>
  <si>
    <r>
      <rPr>
        <b/>
        <sz val="16"/>
        <color indexed="10"/>
        <rFont val="標楷體"/>
        <family val="4"/>
        <charset val="136"/>
      </rPr>
      <t>加拿大</t>
    </r>
    <r>
      <rPr>
        <b/>
        <sz val="16"/>
        <color indexed="8"/>
        <rFont val="標楷體"/>
        <family val="4"/>
        <charset val="136"/>
      </rPr>
      <t>進出口統計</t>
    </r>
    <phoneticPr fontId="6" type="noConversion"/>
  </si>
  <si>
    <r>
      <rPr>
        <b/>
        <sz val="13"/>
        <rFont val="標楷體"/>
        <family val="4"/>
        <charset val="136"/>
      </rPr>
      <t>年</t>
    </r>
    <r>
      <rPr>
        <b/>
        <sz val="13"/>
        <rFont val="Times New Roman"/>
        <family val="1"/>
      </rPr>
      <t>(</t>
    </r>
    <r>
      <rPr>
        <b/>
        <sz val="13"/>
        <rFont val="標楷體"/>
        <family val="4"/>
        <charset val="136"/>
      </rPr>
      <t>月</t>
    </r>
    <r>
      <rPr>
        <b/>
        <sz val="13"/>
        <rFont val="Times New Roman"/>
        <family val="1"/>
      </rPr>
      <t>)</t>
    </r>
    <r>
      <rPr>
        <b/>
        <sz val="13"/>
        <rFont val="標楷體"/>
        <family val="4"/>
        <charset val="136"/>
      </rPr>
      <t>別</t>
    </r>
    <phoneticPr fontId="6" type="noConversion"/>
  </si>
  <si>
    <r>
      <t>94</t>
    </r>
    <r>
      <rPr>
        <b/>
        <sz val="13"/>
        <rFont val="標楷體"/>
        <family val="4"/>
        <charset val="136"/>
      </rPr>
      <t>年</t>
    </r>
  </si>
  <si>
    <r>
      <t>95</t>
    </r>
    <r>
      <rPr>
        <b/>
        <sz val="13"/>
        <rFont val="標楷體"/>
        <family val="4"/>
        <charset val="136"/>
      </rPr>
      <t>年</t>
    </r>
  </si>
  <si>
    <r>
      <t>96</t>
    </r>
    <r>
      <rPr>
        <b/>
        <sz val="13"/>
        <rFont val="標楷體"/>
        <family val="4"/>
        <charset val="136"/>
      </rPr>
      <t>年</t>
    </r>
  </si>
  <si>
    <r>
      <t>97</t>
    </r>
    <r>
      <rPr>
        <b/>
        <sz val="13"/>
        <rFont val="標楷體"/>
        <family val="4"/>
        <charset val="136"/>
      </rPr>
      <t>年</t>
    </r>
  </si>
  <si>
    <r>
      <t>98</t>
    </r>
    <r>
      <rPr>
        <b/>
        <sz val="13"/>
        <rFont val="標楷體"/>
        <family val="4"/>
        <charset val="136"/>
      </rPr>
      <t>年</t>
    </r>
  </si>
  <si>
    <r>
      <t>99</t>
    </r>
    <r>
      <rPr>
        <b/>
        <sz val="13"/>
        <rFont val="標楷體"/>
        <family val="4"/>
        <charset val="136"/>
      </rPr>
      <t>年</t>
    </r>
    <phoneticPr fontId="6" type="noConversion"/>
  </si>
  <si>
    <r>
      <t>100</t>
    </r>
    <r>
      <rPr>
        <b/>
        <sz val="13"/>
        <rFont val="標楷體"/>
        <family val="4"/>
        <charset val="136"/>
      </rPr>
      <t>年</t>
    </r>
    <phoneticPr fontId="6" type="noConversion"/>
  </si>
  <si>
    <r>
      <t>101</t>
    </r>
    <r>
      <rPr>
        <b/>
        <sz val="13"/>
        <rFont val="標楷體"/>
        <family val="4"/>
        <charset val="136"/>
      </rPr>
      <t>年</t>
    </r>
    <phoneticPr fontId="6" type="noConversion"/>
  </si>
  <si>
    <r>
      <t>3</t>
    </r>
    <r>
      <rPr>
        <sz val="13"/>
        <rFont val="標楷體"/>
        <family val="4"/>
        <charset val="136"/>
      </rPr>
      <t>月</t>
    </r>
  </si>
  <si>
    <r>
      <t>4</t>
    </r>
    <r>
      <rPr>
        <sz val="13"/>
        <rFont val="標楷體"/>
        <family val="4"/>
        <charset val="136"/>
      </rPr>
      <t>月</t>
    </r>
  </si>
  <si>
    <r>
      <t>5</t>
    </r>
    <r>
      <rPr>
        <sz val="13"/>
        <rFont val="標楷體"/>
        <family val="4"/>
        <charset val="136"/>
      </rPr>
      <t>月</t>
    </r>
  </si>
  <si>
    <r>
      <t>6</t>
    </r>
    <r>
      <rPr>
        <sz val="13"/>
        <rFont val="標楷體"/>
        <family val="4"/>
        <charset val="136"/>
      </rPr>
      <t>月</t>
    </r>
  </si>
  <si>
    <r>
      <t>7</t>
    </r>
    <r>
      <rPr>
        <sz val="13"/>
        <rFont val="標楷體"/>
        <family val="4"/>
        <charset val="136"/>
      </rPr>
      <t>月</t>
    </r>
  </si>
  <si>
    <r>
      <t>8</t>
    </r>
    <r>
      <rPr>
        <sz val="13"/>
        <rFont val="標楷體"/>
        <family val="4"/>
        <charset val="136"/>
      </rPr>
      <t>月</t>
    </r>
  </si>
  <si>
    <r>
      <t>9</t>
    </r>
    <r>
      <rPr>
        <sz val="13"/>
        <rFont val="標楷體"/>
        <family val="4"/>
        <charset val="136"/>
      </rPr>
      <t>月</t>
    </r>
  </si>
  <si>
    <r>
      <t>10</t>
    </r>
    <r>
      <rPr>
        <sz val="13"/>
        <rFont val="標楷體"/>
        <family val="4"/>
        <charset val="136"/>
      </rPr>
      <t>月</t>
    </r>
  </si>
  <si>
    <r>
      <t>102</t>
    </r>
    <r>
      <rPr>
        <b/>
        <sz val="13"/>
        <rFont val="標楷體"/>
        <family val="4"/>
        <charset val="136"/>
      </rPr>
      <t>年</t>
    </r>
    <phoneticPr fontId="6" type="noConversion"/>
  </si>
  <si>
    <r>
      <t>12</t>
    </r>
    <r>
      <rPr>
        <sz val="13"/>
        <rFont val="標楷體"/>
        <family val="4"/>
        <charset val="136"/>
      </rPr>
      <t>月</t>
    </r>
  </si>
  <si>
    <t>─</t>
    <phoneticPr fontId="6" type="noConversion"/>
  </si>
  <si>
    <r>
      <t>8</t>
    </r>
    <r>
      <rPr>
        <sz val="13"/>
        <rFont val="標楷體"/>
        <family val="4"/>
        <charset val="136"/>
      </rPr>
      <t>月</t>
    </r>
    <phoneticPr fontId="6" type="noConversion"/>
  </si>
  <si>
    <r>
      <t>9</t>
    </r>
    <r>
      <rPr>
        <sz val="13"/>
        <rFont val="標楷體"/>
        <family val="4"/>
        <charset val="136"/>
      </rPr>
      <t>月</t>
    </r>
    <phoneticPr fontId="6" type="noConversion"/>
  </si>
  <si>
    <r>
      <t>10</t>
    </r>
    <r>
      <rPr>
        <sz val="13"/>
        <rFont val="標楷體"/>
        <family val="4"/>
        <charset val="136"/>
      </rPr>
      <t>月</t>
    </r>
    <phoneticPr fontId="6" type="noConversion"/>
  </si>
  <si>
    <r>
      <t>11</t>
    </r>
    <r>
      <rPr>
        <sz val="13"/>
        <rFont val="標楷體"/>
        <family val="4"/>
        <charset val="136"/>
      </rPr>
      <t>月</t>
    </r>
    <phoneticPr fontId="6" type="noConversion"/>
  </si>
  <si>
    <r>
      <t>12</t>
    </r>
    <r>
      <rPr>
        <sz val="13"/>
        <rFont val="標楷體"/>
        <family val="4"/>
        <charset val="136"/>
      </rPr>
      <t>月</t>
    </r>
    <phoneticPr fontId="6" type="noConversion"/>
  </si>
  <si>
    <r>
      <t>3</t>
    </r>
    <r>
      <rPr>
        <sz val="13"/>
        <rFont val="標楷體"/>
        <family val="4"/>
        <charset val="136"/>
      </rPr>
      <t>月</t>
    </r>
    <phoneticPr fontId="6" type="noConversion"/>
  </si>
  <si>
    <r>
      <t>4</t>
    </r>
    <r>
      <rPr>
        <sz val="13"/>
        <rFont val="標楷體"/>
        <family val="4"/>
        <charset val="136"/>
      </rPr>
      <t>月</t>
    </r>
    <phoneticPr fontId="6" type="noConversion"/>
  </si>
  <si>
    <r>
      <t>5</t>
    </r>
    <r>
      <rPr>
        <sz val="13"/>
        <rFont val="標楷體"/>
        <family val="4"/>
        <charset val="136"/>
      </rPr>
      <t>月</t>
    </r>
    <phoneticPr fontId="6" type="noConversion"/>
  </si>
  <si>
    <t>─</t>
  </si>
  <si>
    <r>
      <rPr>
        <b/>
        <sz val="16"/>
        <color rgb="FFFF0000"/>
        <rFont val="標楷體"/>
        <family val="4"/>
        <charset val="136"/>
      </rPr>
      <t>日本</t>
    </r>
    <r>
      <rPr>
        <b/>
        <sz val="16"/>
        <color theme="1"/>
        <rFont val="標楷體"/>
        <family val="4"/>
        <charset val="136"/>
      </rPr>
      <t>進出口統計</t>
    </r>
    <phoneticPr fontId="5" type="noConversion"/>
  </si>
  <si>
    <r>
      <rPr>
        <b/>
        <sz val="16"/>
        <color rgb="FFFF0000"/>
        <rFont val="標楷體"/>
        <family val="4"/>
        <charset val="136"/>
      </rPr>
      <t>中國大陸</t>
    </r>
    <r>
      <rPr>
        <b/>
        <sz val="16"/>
        <color theme="1"/>
        <rFont val="標楷體"/>
        <family val="4"/>
        <charset val="136"/>
      </rPr>
      <t>進出口統計</t>
    </r>
    <phoneticPr fontId="5" type="noConversion"/>
  </si>
  <si>
    <r>
      <rPr>
        <b/>
        <sz val="16"/>
        <color indexed="10"/>
        <rFont val="標楷體"/>
        <family val="4"/>
        <charset val="136"/>
      </rPr>
      <t>土耳其</t>
    </r>
    <r>
      <rPr>
        <b/>
        <sz val="16"/>
        <color indexed="8"/>
        <rFont val="標楷體"/>
        <family val="4"/>
        <charset val="136"/>
      </rPr>
      <t>進出口統計</t>
    </r>
    <phoneticPr fontId="6" type="noConversion"/>
  </si>
  <si>
    <r>
      <t>3</t>
    </r>
    <r>
      <rPr>
        <sz val="13"/>
        <rFont val="標楷體"/>
        <family val="4"/>
        <charset val="136"/>
      </rPr>
      <t>月</t>
    </r>
    <phoneticPr fontId="6" type="noConversion"/>
  </si>
  <si>
    <r>
      <rPr>
        <b/>
        <sz val="16"/>
        <color indexed="10"/>
        <rFont val="標楷體"/>
        <family val="4"/>
        <charset val="136"/>
      </rPr>
      <t>馬來西亞</t>
    </r>
    <r>
      <rPr>
        <b/>
        <sz val="16"/>
        <color indexed="8"/>
        <rFont val="標楷體"/>
        <family val="4"/>
        <charset val="136"/>
      </rPr>
      <t>進出口統計</t>
    </r>
    <phoneticPr fontId="6" type="noConversion"/>
  </si>
  <si>
    <t>—</t>
    <phoneticPr fontId="5" type="noConversion"/>
  </si>
  <si>
    <r>
      <rPr>
        <b/>
        <sz val="16"/>
        <color indexed="10"/>
        <rFont val="標楷體"/>
        <family val="4"/>
        <charset val="136"/>
      </rPr>
      <t>泰國</t>
    </r>
    <r>
      <rPr>
        <b/>
        <sz val="16"/>
        <color indexed="8"/>
        <rFont val="標楷體"/>
        <family val="4"/>
        <charset val="136"/>
      </rPr>
      <t>進出口統計</t>
    </r>
    <phoneticPr fontId="6" type="noConversion"/>
  </si>
  <si>
    <r>
      <rPr>
        <b/>
        <sz val="16"/>
        <color indexed="10"/>
        <rFont val="標楷體"/>
        <family val="4"/>
        <charset val="136"/>
      </rPr>
      <t>印尼</t>
    </r>
    <r>
      <rPr>
        <b/>
        <sz val="16"/>
        <color indexed="8"/>
        <rFont val="標楷體"/>
        <family val="4"/>
        <charset val="136"/>
      </rPr>
      <t>進出口統計</t>
    </r>
    <phoneticPr fontId="6" type="noConversion"/>
  </si>
  <si>
    <r>
      <rPr>
        <b/>
        <sz val="16"/>
        <color indexed="10"/>
        <rFont val="標楷體"/>
        <family val="4"/>
        <charset val="136"/>
      </rPr>
      <t>菲律賓</t>
    </r>
    <r>
      <rPr>
        <b/>
        <sz val="16"/>
        <color indexed="8"/>
        <rFont val="標楷體"/>
        <family val="4"/>
        <charset val="136"/>
      </rPr>
      <t>進出口統計</t>
    </r>
    <phoneticPr fontId="6" type="noConversion"/>
  </si>
  <si>
    <r>
      <rPr>
        <b/>
        <sz val="16"/>
        <color rgb="FFFF0000"/>
        <rFont val="標楷體"/>
        <family val="4"/>
        <charset val="136"/>
      </rPr>
      <t>歐盟</t>
    </r>
    <r>
      <rPr>
        <b/>
        <sz val="16"/>
        <color theme="1"/>
        <rFont val="標楷體"/>
        <family val="4"/>
        <charset val="136"/>
      </rPr>
      <t>進出口統計</t>
    </r>
    <phoneticPr fontId="5" type="noConversion"/>
  </si>
  <si>
    <r>
      <rPr>
        <b/>
        <sz val="16"/>
        <color indexed="10"/>
        <rFont val="標楷體"/>
        <family val="4"/>
        <charset val="136"/>
      </rPr>
      <t>韓國</t>
    </r>
    <r>
      <rPr>
        <b/>
        <sz val="16"/>
        <color indexed="8"/>
        <rFont val="標楷體"/>
        <family val="4"/>
        <charset val="136"/>
      </rPr>
      <t>進出口統計</t>
    </r>
    <phoneticPr fontId="6" type="noConversion"/>
  </si>
  <si>
    <r>
      <t>6</t>
    </r>
    <r>
      <rPr>
        <sz val="13"/>
        <rFont val="標楷體"/>
        <family val="4"/>
        <charset val="136"/>
      </rPr>
      <t>月</t>
    </r>
    <phoneticPr fontId="6" type="noConversion"/>
  </si>
  <si>
    <r>
      <t>7</t>
    </r>
    <r>
      <rPr>
        <sz val="13"/>
        <rFont val="標楷體"/>
        <family val="4"/>
        <charset val="136"/>
      </rPr>
      <t>月</t>
    </r>
    <phoneticPr fontId="6" type="noConversion"/>
  </si>
  <si>
    <t>─</t>
    <phoneticPr fontId="6" type="noConversion"/>
  </si>
  <si>
    <t>113.1-4</t>
    <phoneticPr fontId="6" type="noConversion"/>
  </si>
  <si>
    <r>
      <rPr>
        <b/>
        <sz val="16"/>
        <color indexed="10"/>
        <rFont val="標楷體"/>
        <family val="4"/>
        <charset val="136"/>
      </rPr>
      <t>巴西</t>
    </r>
    <r>
      <rPr>
        <b/>
        <sz val="16"/>
        <color indexed="8"/>
        <rFont val="標楷體"/>
        <family val="4"/>
        <charset val="136"/>
      </rPr>
      <t>進出口統計</t>
    </r>
    <phoneticPr fontId="6" type="noConversion"/>
  </si>
  <si>
    <r>
      <rPr>
        <b/>
        <sz val="12"/>
        <color indexed="8"/>
        <rFont val="標楷體"/>
        <family val="4"/>
        <charset val="136"/>
      </rPr>
      <t>單位：億美元；</t>
    </r>
    <r>
      <rPr>
        <b/>
        <sz val="12"/>
        <color indexed="8"/>
        <rFont val="Times New Roman"/>
        <family val="1"/>
      </rPr>
      <t>%</t>
    </r>
    <phoneticPr fontId="6" type="noConversion"/>
  </si>
  <si>
    <r>
      <rPr>
        <b/>
        <sz val="13"/>
        <rFont val="標楷體"/>
        <family val="4"/>
        <charset val="136"/>
      </rPr>
      <t>貿易總值</t>
    </r>
    <phoneticPr fontId="6" type="noConversion"/>
  </si>
  <si>
    <r>
      <rPr>
        <b/>
        <sz val="13"/>
        <rFont val="標楷體"/>
        <family val="4"/>
        <charset val="136"/>
      </rPr>
      <t>出入超</t>
    </r>
    <phoneticPr fontId="6" type="noConversion"/>
  </si>
  <si>
    <t>11月</t>
    <phoneticPr fontId="6" type="noConversion"/>
  </si>
  <si>
    <t>3月</t>
    <phoneticPr fontId="6" type="noConversion"/>
  </si>
  <si>
    <t>4月</t>
    <phoneticPr fontId="6" type="noConversion"/>
  </si>
  <si>
    <t>5月</t>
    <phoneticPr fontId="6" type="noConversion"/>
  </si>
  <si>
    <t>6月</t>
    <phoneticPr fontId="6" type="noConversion"/>
  </si>
  <si>
    <t>7月</t>
    <phoneticPr fontId="6" type="noConversion"/>
  </si>
  <si>
    <t>8月</t>
    <phoneticPr fontId="6" type="noConversion"/>
  </si>
  <si>
    <t>9月</t>
    <phoneticPr fontId="6" type="noConversion"/>
  </si>
  <si>
    <t>10月</t>
    <phoneticPr fontId="6" type="noConversion"/>
  </si>
  <si>
    <t>11月</t>
    <phoneticPr fontId="6" type="noConversion"/>
  </si>
  <si>
    <t>12月</t>
    <phoneticPr fontId="6" type="noConversion"/>
  </si>
  <si>
    <t>3月</t>
    <phoneticPr fontId="6" type="noConversion"/>
  </si>
  <si>
    <t>—</t>
    <phoneticPr fontId="6" type="noConversion"/>
  </si>
  <si>
    <r>
      <rPr>
        <b/>
        <sz val="16"/>
        <color rgb="FFFF0000"/>
        <rFont val="標楷體"/>
        <family val="4"/>
        <charset val="136"/>
      </rPr>
      <t>越南</t>
    </r>
    <r>
      <rPr>
        <b/>
        <sz val="16"/>
        <color rgb="FF000000"/>
        <rFont val="標楷體"/>
        <family val="4"/>
        <charset val="136"/>
      </rPr>
      <t>進出口統計</t>
    </r>
  </si>
  <si>
    <t>單位：億美元；%</t>
  </si>
  <si>
    <r>
      <rPr>
        <b/>
        <sz val="13"/>
        <color rgb="FF000000"/>
        <rFont val="標楷體"/>
        <family val="4"/>
        <charset val="136"/>
      </rPr>
      <t>年</t>
    </r>
    <r>
      <rPr>
        <b/>
        <sz val="13"/>
        <color rgb="FF000000"/>
        <rFont val="Times New Roman"/>
        <family val="1"/>
      </rPr>
      <t>(</t>
    </r>
    <r>
      <rPr>
        <b/>
        <sz val="13"/>
        <color rgb="FF000000"/>
        <rFont val="標楷體"/>
        <family val="4"/>
        <charset val="136"/>
      </rPr>
      <t>月</t>
    </r>
    <r>
      <rPr>
        <b/>
        <sz val="13"/>
        <color rgb="FF000000"/>
        <rFont val="Times New Roman"/>
        <family val="1"/>
      </rPr>
      <t>)</t>
    </r>
    <r>
      <rPr>
        <b/>
        <sz val="13"/>
        <color rgb="FF000000"/>
        <rFont val="標楷體"/>
        <family val="4"/>
        <charset val="136"/>
      </rPr>
      <t>別</t>
    </r>
  </si>
  <si>
    <t>貿易總值</t>
  </si>
  <si>
    <r>
      <rPr>
        <b/>
        <sz val="13"/>
        <color rgb="FF000000"/>
        <rFont val="標楷體"/>
        <family val="4"/>
        <charset val="136"/>
      </rPr>
      <t>出口</t>
    </r>
  </si>
  <si>
    <r>
      <rPr>
        <b/>
        <sz val="13"/>
        <color rgb="FF000000"/>
        <rFont val="標楷體"/>
        <family val="4"/>
        <charset val="136"/>
      </rPr>
      <t>進口</t>
    </r>
  </si>
  <si>
    <t>出入超</t>
  </si>
  <si>
    <t>金額</t>
  </si>
  <si>
    <t>年增率</t>
  </si>
  <si>
    <r>
      <rPr>
        <b/>
        <sz val="13"/>
        <color rgb="FF000000"/>
        <rFont val="標楷體"/>
        <family val="4"/>
        <charset val="136"/>
      </rPr>
      <t>金額</t>
    </r>
  </si>
  <si>
    <r>
      <rPr>
        <b/>
        <sz val="13"/>
        <color rgb="FF000000"/>
        <rFont val="標楷體"/>
        <family val="4"/>
        <charset val="136"/>
      </rPr>
      <t>年增率</t>
    </r>
  </si>
  <si>
    <r>
      <t>94</t>
    </r>
    <r>
      <rPr>
        <b/>
        <sz val="13"/>
        <color rgb="FF000000"/>
        <rFont val="標楷體"/>
        <family val="4"/>
        <charset val="136"/>
      </rPr>
      <t>年</t>
    </r>
  </si>
  <si>
    <r>
      <t>95</t>
    </r>
    <r>
      <rPr>
        <b/>
        <sz val="13"/>
        <color rgb="FF000000"/>
        <rFont val="標楷體"/>
        <family val="4"/>
        <charset val="136"/>
      </rPr>
      <t>年</t>
    </r>
  </si>
  <si>
    <r>
      <t>96</t>
    </r>
    <r>
      <rPr>
        <b/>
        <sz val="13"/>
        <color rgb="FF000000"/>
        <rFont val="標楷體"/>
        <family val="4"/>
        <charset val="136"/>
      </rPr>
      <t>年</t>
    </r>
  </si>
  <si>
    <r>
      <t>97</t>
    </r>
    <r>
      <rPr>
        <b/>
        <sz val="13"/>
        <color rgb="FF000000"/>
        <rFont val="標楷體"/>
        <family val="4"/>
        <charset val="136"/>
      </rPr>
      <t>年</t>
    </r>
  </si>
  <si>
    <r>
      <t>98</t>
    </r>
    <r>
      <rPr>
        <b/>
        <sz val="13"/>
        <color rgb="FF000000"/>
        <rFont val="標楷體"/>
        <family val="4"/>
        <charset val="136"/>
      </rPr>
      <t>年</t>
    </r>
  </si>
  <si>
    <r>
      <t>99</t>
    </r>
    <r>
      <rPr>
        <b/>
        <sz val="13"/>
        <color rgb="FF000000"/>
        <rFont val="標楷體"/>
        <family val="4"/>
        <charset val="136"/>
      </rPr>
      <t>年</t>
    </r>
  </si>
  <si>
    <r>
      <t>100</t>
    </r>
    <r>
      <rPr>
        <b/>
        <sz val="13"/>
        <color rgb="FF000000"/>
        <rFont val="標楷體"/>
        <family val="4"/>
        <charset val="136"/>
      </rPr>
      <t>年</t>
    </r>
  </si>
  <si>
    <r>
      <t>101</t>
    </r>
    <r>
      <rPr>
        <b/>
        <sz val="13"/>
        <color rgb="FF000000"/>
        <rFont val="標楷體"/>
        <family val="4"/>
        <charset val="136"/>
      </rPr>
      <t>年</t>
    </r>
  </si>
  <si>
    <r>
      <t>1</t>
    </r>
    <r>
      <rPr>
        <sz val="13"/>
        <color rgb="FF000000"/>
        <rFont val="標楷體"/>
        <family val="4"/>
        <charset val="136"/>
      </rPr>
      <t>月</t>
    </r>
  </si>
  <si>
    <r>
      <t>2</t>
    </r>
    <r>
      <rPr>
        <sz val="13"/>
        <color rgb="FF000000"/>
        <rFont val="標楷體"/>
        <family val="4"/>
        <charset val="136"/>
      </rPr>
      <t>月</t>
    </r>
  </si>
  <si>
    <r>
      <t>3</t>
    </r>
    <r>
      <rPr>
        <sz val="13"/>
        <color rgb="FF000000"/>
        <rFont val="標楷體"/>
        <family val="4"/>
        <charset val="136"/>
      </rPr>
      <t>月</t>
    </r>
  </si>
  <si>
    <r>
      <t>4</t>
    </r>
    <r>
      <rPr>
        <sz val="13"/>
        <color rgb="FF000000"/>
        <rFont val="標楷體"/>
        <family val="4"/>
        <charset val="136"/>
      </rPr>
      <t>月</t>
    </r>
  </si>
  <si>
    <r>
      <t>5</t>
    </r>
    <r>
      <rPr>
        <sz val="13"/>
        <color rgb="FF000000"/>
        <rFont val="標楷體"/>
        <family val="4"/>
        <charset val="136"/>
      </rPr>
      <t>月</t>
    </r>
  </si>
  <si>
    <r>
      <t>6</t>
    </r>
    <r>
      <rPr>
        <sz val="13"/>
        <color rgb="FF000000"/>
        <rFont val="標楷體"/>
        <family val="4"/>
        <charset val="136"/>
      </rPr>
      <t>月</t>
    </r>
  </si>
  <si>
    <r>
      <t>7</t>
    </r>
    <r>
      <rPr>
        <sz val="13"/>
        <color rgb="FF000000"/>
        <rFont val="標楷體"/>
        <family val="4"/>
        <charset val="136"/>
      </rPr>
      <t>月</t>
    </r>
  </si>
  <si>
    <r>
      <t>8</t>
    </r>
    <r>
      <rPr>
        <sz val="13"/>
        <color rgb="FF000000"/>
        <rFont val="標楷體"/>
        <family val="4"/>
        <charset val="136"/>
      </rPr>
      <t>月</t>
    </r>
  </si>
  <si>
    <r>
      <t>9</t>
    </r>
    <r>
      <rPr>
        <sz val="13"/>
        <color rgb="FF000000"/>
        <rFont val="標楷體"/>
        <family val="4"/>
        <charset val="136"/>
      </rPr>
      <t>月</t>
    </r>
  </si>
  <si>
    <r>
      <t>10</t>
    </r>
    <r>
      <rPr>
        <sz val="13"/>
        <color rgb="FF000000"/>
        <rFont val="標楷體"/>
        <family val="4"/>
        <charset val="136"/>
      </rPr>
      <t>月</t>
    </r>
  </si>
  <si>
    <r>
      <t>11</t>
    </r>
    <r>
      <rPr>
        <sz val="13"/>
        <color rgb="FF000000"/>
        <rFont val="標楷體"/>
        <family val="4"/>
        <charset val="136"/>
      </rPr>
      <t>月</t>
    </r>
  </si>
  <si>
    <r>
      <t>12</t>
    </r>
    <r>
      <rPr>
        <sz val="13"/>
        <color rgb="FF000000"/>
        <rFont val="標楷體"/>
        <family val="4"/>
        <charset val="136"/>
      </rPr>
      <t>月</t>
    </r>
  </si>
  <si>
    <r>
      <t>102</t>
    </r>
    <r>
      <rPr>
        <b/>
        <sz val="13"/>
        <color rgb="FF000000"/>
        <rFont val="標楷體"/>
        <family val="4"/>
        <charset val="136"/>
      </rPr>
      <t>年</t>
    </r>
  </si>
  <si>
    <r>
      <t>103</t>
    </r>
    <r>
      <rPr>
        <b/>
        <sz val="13"/>
        <color rgb="FF000000"/>
        <rFont val="標楷體"/>
        <family val="4"/>
        <charset val="136"/>
      </rPr>
      <t>年</t>
    </r>
  </si>
  <si>
    <r>
      <t>104</t>
    </r>
    <r>
      <rPr>
        <b/>
        <sz val="13"/>
        <color rgb="FF000000"/>
        <rFont val="標楷體"/>
        <family val="4"/>
        <charset val="136"/>
      </rPr>
      <t>年</t>
    </r>
  </si>
  <si>
    <r>
      <t>105</t>
    </r>
    <r>
      <rPr>
        <b/>
        <sz val="13"/>
        <color rgb="FF000000"/>
        <rFont val="標楷體"/>
        <family val="4"/>
        <charset val="136"/>
      </rPr>
      <t>年</t>
    </r>
  </si>
  <si>
    <r>
      <t>106</t>
    </r>
    <r>
      <rPr>
        <b/>
        <sz val="13"/>
        <color rgb="FF000000"/>
        <rFont val="標楷體"/>
        <family val="4"/>
        <charset val="136"/>
      </rPr>
      <t>年</t>
    </r>
  </si>
  <si>
    <r>
      <t>107</t>
    </r>
    <r>
      <rPr>
        <b/>
        <sz val="13"/>
        <color rgb="FF000000"/>
        <rFont val="標楷體"/>
        <family val="4"/>
        <charset val="136"/>
      </rPr>
      <t>年</t>
    </r>
  </si>
  <si>
    <r>
      <t>108</t>
    </r>
    <r>
      <rPr>
        <b/>
        <sz val="13"/>
        <color rgb="FF000000"/>
        <rFont val="標楷體"/>
        <family val="4"/>
        <charset val="136"/>
      </rPr>
      <t>年</t>
    </r>
  </si>
  <si>
    <t>113.1-4</t>
  </si>
  <si>
    <r>
      <t>製表日：</t>
    </r>
    <r>
      <rPr>
        <sz val="11"/>
        <color indexed="8"/>
        <rFont val="標楷體"/>
        <family val="4"/>
        <charset val="136"/>
      </rPr>
      <t>2025.6.20</t>
    </r>
    <phoneticPr fontId="6" type="noConversion"/>
  </si>
  <si>
    <t>製表日：2025.6.20</t>
  </si>
  <si>
    <t>113.1-5</t>
    <phoneticPr fontId="6" type="noConversion"/>
  </si>
  <si>
    <r>
      <t>115</t>
    </r>
    <r>
      <rPr>
        <b/>
        <sz val="13"/>
        <rFont val="標楷體"/>
        <family val="4"/>
        <charset val="136"/>
      </rPr>
      <t>年累計</t>
    </r>
    <phoneticPr fontId="6" type="noConversion"/>
  </si>
  <si>
    <r>
      <t>114</t>
    </r>
    <r>
      <rPr>
        <b/>
        <sz val="13"/>
        <rFont val="標楷體"/>
        <family val="4"/>
        <charset val="136"/>
      </rPr>
      <t>年</t>
    </r>
    <phoneticPr fontId="6" type="noConversion"/>
  </si>
  <si>
    <t>114.1-4</t>
    <phoneticPr fontId="6" type="noConversion"/>
  </si>
  <si>
    <r>
      <t>製表日：</t>
    </r>
    <r>
      <rPr>
        <sz val="11"/>
        <color indexed="8"/>
        <rFont val="標楷體"/>
        <family val="4"/>
        <charset val="136"/>
      </rPr>
      <t>2026.6.29</t>
    </r>
    <phoneticPr fontId="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</si>
</sst>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9">
    <numFmt numFmtId="43" formatCode="_-* #,##0.00_-;\-* #,##0.00_-;_-* &quot;-&quot;??_-;_-@_-"/>
    <numFmt numFmtId="176" formatCode="_-* #,##0_-;\-* #,##0_-;_-* &quot;-&quot;??_-;_-@_-"/>
    <numFmt numFmtId="177" formatCode="0.00_ "/>
    <numFmt numFmtId="178" formatCode="#,##0_ "/>
    <numFmt numFmtId="179" formatCode="#,##0.00_ "/>
    <numFmt numFmtId="180" formatCode="0_ "/>
    <numFmt numFmtId="181" formatCode="#,##0_);[Red]\(#,##0\)"/>
    <numFmt numFmtId="182" formatCode="&quot; &quot;#,##0&quot; &quot;;&quot;-&quot;#,##0&quot; &quot;;&quot; -&quot;00&quot; &quot;;&quot; &quot;@&quot; &quot;"/>
    <numFmt numFmtId="183" formatCode="0&quot; &quot;"/>
    <numFmt numFmtId="184" formatCode="#,##0_ ;[Red]\-#,##0\ "/>
    <numFmt numFmtId="185" formatCode="_-* #,##0.0_-;\-* #,##0.0_-;_-* &quot;-&quot;??_-;_-@_-"/>
    <numFmt numFmtId="186" formatCode="0.0"/>
    <numFmt numFmtId="187" formatCode="&quot; &quot;#,##0.00&quot; &quot;;&quot;-&quot;#,##0.00&quot; &quot;;&quot; -&quot;00&quot; &quot;;&quot; &quot;@&quot; &quot;"/>
    <numFmt numFmtId="188" formatCode="0.00&quot; &quot;"/>
    <numFmt numFmtId="189" formatCode="#,##0&quot; &quot;"/>
    <numFmt numFmtId="190" formatCode="#,##0.00&quot; &quot;"/>
    <numFmt numFmtId="191" formatCode="#,##0&quot; &quot;;[Red]&quot;(&quot;#,##0&quot;)&quot;"/>
    <numFmt numFmtId="192" formatCode="&quot; &quot;0&quot; &quot;;&quot;-&quot;0&quot; &quot;;&quot;-&quot;00&quot; &quot;;&quot; &quot;@&quot; &quot;"/>
    <numFmt numFmtId="193" formatCode="0&quot; &quot;;[Red]&quot;(&quot;0&quot;)&quot;"/>
  </numFmts>
  <fonts count="41"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b/>
      <sz val="16"/>
      <color theme="1"/>
      <name val="標楷體"/>
      <family val="4"/>
      <charset val="136"/>
    </font>
    <font>
      <b/>
      <sz val="16"/>
      <color indexed="10"/>
      <name val="標楷體"/>
      <family val="4"/>
      <charset val="136"/>
    </font>
    <font>
      <b/>
      <sz val="16"/>
      <color indexed="8"/>
      <name val="標楷體"/>
      <family val="4"/>
      <charset val="136"/>
    </font>
    <font>
      <sz val="9"/>
      <name val="新細明體"/>
      <family val="2"/>
      <charset val="136"/>
      <scheme val="minor"/>
    </font>
    <font>
      <sz val="9"/>
      <name val="新細明體"/>
      <family val="1"/>
      <charset val="136"/>
    </font>
    <font>
      <sz val="16"/>
      <color theme="1"/>
      <name val="標楷體"/>
      <family val="4"/>
      <charset val="136"/>
    </font>
    <font>
      <b/>
      <sz val="12"/>
      <color theme="1"/>
      <name val="標楷體"/>
      <family val="4"/>
      <charset val="136"/>
    </font>
    <font>
      <b/>
      <sz val="13"/>
      <name val="標楷體"/>
      <family val="4"/>
      <charset val="136"/>
    </font>
    <font>
      <b/>
      <sz val="13"/>
      <name val="Times New Roman"/>
      <family val="1"/>
    </font>
    <font>
      <b/>
      <sz val="14"/>
      <name val="Times New Roman"/>
      <family val="1"/>
    </font>
    <font>
      <sz val="13"/>
      <name val="標楷體"/>
      <family val="4"/>
      <charset val="136"/>
    </font>
    <font>
      <sz val="14"/>
      <name val="Times New Roman"/>
      <family val="1"/>
    </font>
    <font>
      <sz val="12"/>
      <name val="新細明體"/>
      <family val="2"/>
      <charset val="136"/>
      <scheme val="minor"/>
    </font>
    <font>
      <sz val="13"/>
      <name val="Times New Roman"/>
      <family val="1"/>
    </font>
    <font>
      <sz val="12"/>
      <color theme="1"/>
      <name val="新細明體"/>
      <family val="1"/>
      <charset val="136"/>
      <scheme val="minor"/>
    </font>
    <font>
      <sz val="13"/>
      <color rgb="FF000000"/>
      <name val="Times New Roman"/>
      <family val="1"/>
    </font>
    <font>
      <sz val="11"/>
      <color rgb="FF000000"/>
      <name val="標楷體"/>
      <family val="4"/>
      <charset val="136"/>
    </font>
    <font>
      <sz val="14"/>
      <color rgb="FF000000"/>
      <name val="Times New Roman"/>
      <family val="1"/>
    </font>
    <font>
      <sz val="11"/>
      <color indexed="8"/>
      <name val="標楷體"/>
      <family val="4"/>
      <charset val="136"/>
    </font>
    <font>
      <b/>
      <sz val="16"/>
      <color rgb="FFFF0000"/>
      <name val="標楷體"/>
      <family val="4"/>
      <charset val="136"/>
    </font>
    <font>
      <sz val="14"/>
      <name val="細明體"/>
      <family val="3"/>
      <charset val="136"/>
    </font>
    <font>
      <sz val="12"/>
      <color theme="1"/>
      <name val="標楷體"/>
      <family val="4"/>
      <charset val="136"/>
    </font>
    <font>
      <b/>
      <sz val="14"/>
      <name val="標楷體"/>
      <family val="4"/>
      <charset val="136"/>
    </font>
    <font>
      <sz val="14"/>
      <color rgb="FFFF0000"/>
      <name val="細明體"/>
      <family val="3"/>
      <charset val="136"/>
    </font>
    <font>
      <b/>
      <sz val="14"/>
      <name val="細明體"/>
      <family val="3"/>
      <charset val="136"/>
    </font>
    <font>
      <sz val="16"/>
      <color theme="1"/>
      <name val="Times New Roman"/>
      <family val="1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b/>
      <sz val="12"/>
      <color indexed="8"/>
      <name val="標楷體"/>
      <family val="4"/>
      <charset val="136"/>
    </font>
    <font>
      <b/>
      <sz val="12"/>
      <color indexed="8"/>
      <name val="Times New Roman"/>
      <family val="1"/>
    </font>
    <font>
      <sz val="12"/>
      <color rgb="FF000000"/>
      <name val="新細明體"/>
      <family val="1"/>
      <charset val="136"/>
    </font>
    <font>
      <b/>
      <sz val="16"/>
      <color rgb="FF000000"/>
      <name val="標楷體"/>
      <family val="4"/>
      <charset val="136"/>
    </font>
    <font>
      <b/>
      <sz val="12"/>
      <color rgb="FF000000"/>
      <name val="標楷體"/>
      <family val="4"/>
      <charset val="136"/>
    </font>
    <font>
      <b/>
      <sz val="13"/>
      <color rgb="FF000000"/>
      <name val="Times New Roman"/>
      <family val="1"/>
    </font>
    <font>
      <b/>
      <sz val="13"/>
      <color rgb="FF000000"/>
      <name val="標楷體"/>
      <family val="4"/>
      <charset val="136"/>
    </font>
    <font>
      <b/>
      <sz val="14"/>
      <color rgb="FF000000"/>
      <name val="Times New Roman"/>
      <family val="1"/>
    </font>
    <font>
      <sz val="13"/>
      <color rgb="FF000000"/>
      <name val="標楷體"/>
      <family val="4"/>
      <charset val="136"/>
    </font>
    <font>
      <sz val="14"/>
      <color rgb="FF000000"/>
      <name val="細明體"/>
      <family val="3"/>
      <charset val="136"/>
    </font>
    <font>
      <b/>
      <sz val="14"/>
      <color rgb="FF000000"/>
      <name val="細明體"/>
      <family val="3"/>
      <charset val="136"/>
    </font>
  </fonts>
  <fills count="11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rgb="FFFFFFFF"/>
        <bgColor rgb="FFFFFFFF"/>
      </patternFill>
    </fill>
    <fill>
      <patternFill patternType="solid">
        <fgColor rgb="FFFFFF00"/>
        <bgColor rgb="FFFFFF00"/>
      </patternFill>
    </fill>
    <fill>
      <patternFill patternType="solid">
        <fgColor rgb="FFFFCC99"/>
        <bgColor indexed="64"/>
      </patternFill>
    </fill>
    <fill>
      <patternFill patternType="solid">
        <fgColor rgb="FFCCFFFF"/>
        <bgColor rgb="FFCCFFFF"/>
      </patternFill>
    </fill>
    <fill>
      <patternFill patternType="solid">
        <fgColor rgb="FFFFCC99"/>
        <bgColor rgb="FFFFCC99"/>
      </patternFill>
    </fill>
  </fills>
  <borders count="31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theme="0"/>
      </bottom>
      <diagonal/>
    </border>
    <border>
      <left style="medium">
        <color indexed="64"/>
      </left>
      <right style="thin">
        <color indexed="64"/>
      </right>
      <top/>
      <bottom style="thin">
        <color theme="0"/>
      </bottom>
      <diagonal/>
    </border>
    <border>
      <left/>
      <right/>
      <top/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/>
      <diagonal/>
    </border>
    <border>
      <left/>
      <right style="medium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6">
    <xf numFmtId="0" fontId="0" fillId="0" borderId="0">
      <alignment vertical="center"/>
    </xf>
    <xf numFmtId="43" fontId="1" fillId="0" borderId="0" applyFont="0" applyFill="0" applyBorder="0" applyAlignment="0" applyProtection="0">
      <alignment vertical="center"/>
    </xf>
    <xf numFmtId="43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32" fillId="0" borderId="0">
      <alignment vertical="center"/>
    </xf>
    <xf numFmtId="187" fontId="32" fillId="0" borderId="0" applyFont="0" applyFill="0" applyBorder="0" applyAlignment="0" applyProtection="0">
      <alignment vertical="center"/>
    </xf>
  </cellStyleXfs>
  <cellXfs count="280">
    <xf numFmtId="0" fontId="0" fillId="0" borderId="0" xfId="0">
      <alignment vertical="center"/>
    </xf>
    <xf numFmtId="0" fontId="9" fillId="4" borderId="8" xfId="0" applyFont="1" applyFill="1" applyBorder="1" applyAlignment="1">
      <alignment horizontal="center" vertical="center"/>
    </xf>
    <xf numFmtId="0" fontId="9" fillId="4" borderId="9" xfId="0" applyFont="1" applyFill="1" applyBorder="1" applyAlignment="1">
      <alignment horizontal="center" vertical="center"/>
    </xf>
    <xf numFmtId="0" fontId="10" fillId="3" borderId="8" xfId="0" applyFont="1" applyFill="1" applyBorder="1" applyAlignment="1">
      <alignment horizontal="center" vertical="center"/>
    </xf>
    <xf numFmtId="0" fontId="10" fillId="4" borderId="8" xfId="0" applyFont="1" applyFill="1" applyBorder="1" applyAlignment="1">
      <alignment horizontal="center" vertical="center"/>
    </xf>
    <xf numFmtId="0" fontId="10" fillId="4" borderId="9" xfId="0" applyFont="1" applyFill="1" applyBorder="1" applyAlignment="1">
      <alignment horizontal="center" vertical="center"/>
    </xf>
    <xf numFmtId="0" fontId="10" fillId="3" borderId="10" xfId="0" applyFont="1" applyFill="1" applyBorder="1" applyAlignment="1">
      <alignment horizontal="center" vertical="center"/>
    </xf>
    <xf numFmtId="0" fontId="9" fillId="3" borderId="11" xfId="0" applyFont="1" applyFill="1" applyBorder="1">
      <alignment vertical="center"/>
    </xf>
    <xf numFmtId="176" fontId="11" fillId="4" borderId="0" xfId="1" applyNumberFormat="1" applyFont="1" applyFill="1" applyBorder="1" applyAlignment="1">
      <alignment horizontal="right" vertical="center"/>
    </xf>
    <xf numFmtId="177" fontId="11" fillId="4" borderId="0" xfId="0" applyNumberFormat="1" applyFont="1" applyFill="1" applyBorder="1" applyAlignment="1">
      <alignment horizontal="right" vertical="center"/>
    </xf>
    <xf numFmtId="176" fontId="11" fillId="3" borderId="0" xfId="1" applyNumberFormat="1" applyFont="1" applyFill="1" applyBorder="1" applyAlignment="1">
      <alignment horizontal="right" vertical="center"/>
    </xf>
    <xf numFmtId="177" fontId="11" fillId="3" borderId="0" xfId="0" applyNumberFormat="1" applyFont="1" applyFill="1" applyBorder="1" applyAlignment="1">
      <alignment horizontal="right" vertical="center"/>
    </xf>
    <xf numFmtId="178" fontId="11" fillId="2" borderId="0" xfId="1" applyNumberFormat="1" applyFont="1" applyFill="1" applyBorder="1" applyAlignment="1">
      <alignment horizontal="right" vertical="center"/>
    </xf>
    <xf numFmtId="177" fontId="11" fillId="3" borderId="12" xfId="0" applyNumberFormat="1" applyFont="1" applyFill="1" applyBorder="1" applyAlignment="1">
      <alignment horizontal="right" vertical="center"/>
    </xf>
    <xf numFmtId="0" fontId="9" fillId="5" borderId="11" xfId="0" applyFont="1" applyFill="1" applyBorder="1">
      <alignment vertical="center"/>
    </xf>
    <xf numFmtId="176" fontId="11" fillId="5" borderId="0" xfId="1" applyNumberFormat="1" applyFont="1" applyFill="1" applyBorder="1" applyAlignment="1">
      <alignment horizontal="right" vertical="center"/>
    </xf>
    <xf numFmtId="43" fontId="11" fillId="5" borderId="0" xfId="1" applyNumberFormat="1" applyFont="1" applyFill="1" applyBorder="1" applyAlignment="1">
      <alignment horizontal="right" vertical="center"/>
    </xf>
    <xf numFmtId="178" fontId="11" fillId="5" borderId="0" xfId="1" applyNumberFormat="1" applyFont="1" applyFill="1" applyBorder="1" applyAlignment="1">
      <alignment horizontal="right" vertical="center"/>
    </xf>
    <xf numFmtId="179" fontId="11" fillId="5" borderId="13" xfId="1" applyNumberFormat="1" applyFont="1" applyFill="1" applyBorder="1" applyAlignment="1">
      <alignment horizontal="right" vertical="center"/>
    </xf>
    <xf numFmtId="177" fontId="11" fillId="3" borderId="13" xfId="0" applyNumberFormat="1" applyFont="1" applyFill="1" applyBorder="1" applyAlignment="1">
      <alignment horizontal="right" vertical="center"/>
    </xf>
    <xf numFmtId="0" fontId="9" fillId="0" borderId="11" xfId="0" applyFont="1" applyFill="1" applyBorder="1" applyAlignment="1">
      <alignment vertical="center" wrapText="1"/>
    </xf>
    <xf numFmtId="179" fontId="11" fillId="5" borderId="0" xfId="1" applyNumberFormat="1" applyFont="1" applyFill="1" applyBorder="1" applyAlignment="1">
      <alignment horizontal="right" vertical="center"/>
    </xf>
    <xf numFmtId="0" fontId="9" fillId="0" borderId="11" xfId="0" applyFont="1" applyFill="1" applyBorder="1">
      <alignment vertical="center"/>
    </xf>
    <xf numFmtId="0" fontId="12" fillId="3" borderId="11" xfId="0" applyFont="1" applyFill="1" applyBorder="1" applyAlignment="1">
      <alignment horizontal="center" vertical="center"/>
    </xf>
    <xf numFmtId="176" fontId="13" fillId="4" borderId="0" xfId="1" applyNumberFormat="1" applyFont="1" applyFill="1" applyBorder="1" applyAlignment="1">
      <alignment horizontal="right" vertical="center"/>
    </xf>
    <xf numFmtId="177" fontId="13" fillId="4" borderId="0" xfId="0" applyNumberFormat="1" applyFont="1" applyFill="1" applyBorder="1" applyAlignment="1">
      <alignment horizontal="right" vertical="center"/>
    </xf>
    <xf numFmtId="176" fontId="13" fillId="3" borderId="0" xfId="1" applyNumberFormat="1" applyFont="1" applyFill="1" applyBorder="1" applyAlignment="1">
      <alignment horizontal="right" vertical="center"/>
    </xf>
    <xf numFmtId="177" fontId="13" fillId="3" borderId="0" xfId="0" applyNumberFormat="1" applyFont="1" applyFill="1" applyBorder="1" applyAlignment="1">
      <alignment horizontal="right" vertical="center"/>
    </xf>
    <xf numFmtId="180" fontId="13" fillId="3" borderId="0" xfId="0" applyNumberFormat="1" applyFont="1" applyFill="1" applyBorder="1" applyAlignment="1">
      <alignment horizontal="right" vertical="center"/>
    </xf>
    <xf numFmtId="0" fontId="9" fillId="2" borderId="11" xfId="0" applyFont="1" applyFill="1" applyBorder="1">
      <alignment vertical="center"/>
    </xf>
    <xf numFmtId="178" fontId="13" fillId="2" borderId="0" xfId="1" applyNumberFormat="1" applyFont="1" applyFill="1" applyBorder="1" applyAlignment="1">
      <alignment horizontal="right" vertical="center"/>
    </xf>
    <xf numFmtId="177" fontId="13" fillId="3" borderId="13" xfId="0" applyNumberFormat="1" applyFont="1" applyFill="1" applyBorder="1" applyAlignment="1">
      <alignment horizontal="right" vertical="center"/>
    </xf>
    <xf numFmtId="0" fontId="10" fillId="2" borderId="11" xfId="0" applyFont="1" applyFill="1" applyBorder="1">
      <alignment vertical="center"/>
    </xf>
    <xf numFmtId="181" fontId="13" fillId="4" borderId="0" xfId="0" applyNumberFormat="1" applyFont="1" applyFill="1" applyBorder="1" applyAlignment="1">
      <alignment horizontal="right" vertical="center"/>
    </xf>
    <xf numFmtId="181" fontId="13" fillId="4" borderId="14" xfId="0" applyNumberFormat="1" applyFont="1" applyFill="1" applyBorder="1" applyAlignment="1">
      <alignment horizontal="right" vertical="center"/>
    </xf>
    <xf numFmtId="177" fontId="13" fillId="2" borderId="0" xfId="0" applyNumberFormat="1" applyFont="1" applyFill="1" applyBorder="1" applyAlignment="1">
      <alignment horizontal="right" vertical="center"/>
    </xf>
    <xf numFmtId="0" fontId="10" fillId="5" borderId="11" xfId="0" applyFont="1" applyFill="1" applyBorder="1">
      <alignment vertical="center"/>
    </xf>
    <xf numFmtId="177" fontId="11" fillId="5" borderId="0" xfId="1" applyNumberFormat="1" applyFont="1" applyFill="1" applyBorder="1" applyAlignment="1">
      <alignment horizontal="right" vertical="center"/>
    </xf>
    <xf numFmtId="0" fontId="14" fillId="0" borderId="0" xfId="0" applyFont="1">
      <alignment vertical="center"/>
    </xf>
    <xf numFmtId="0" fontId="15" fillId="3" borderId="11" xfId="0" applyFont="1" applyFill="1" applyBorder="1" applyAlignment="1">
      <alignment horizontal="center" vertical="center"/>
    </xf>
    <xf numFmtId="176" fontId="13" fillId="3" borderId="0" xfId="2" applyNumberFormat="1" applyFont="1" applyFill="1" applyBorder="1" applyAlignment="1">
      <alignment horizontal="right" vertical="center"/>
    </xf>
    <xf numFmtId="0" fontId="0" fillId="0" borderId="0" xfId="0" applyBorder="1">
      <alignment vertical="center"/>
    </xf>
    <xf numFmtId="0" fontId="15" fillId="3" borderId="15" xfId="0" applyFont="1" applyFill="1" applyBorder="1" applyAlignment="1">
      <alignment horizontal="center" vertical="center"/>
    </xf>
    <xf numFmtId="181" fontId="13" fillId="4" borderId="1" xfId="0" applyNumberFormat="1" applyFont="1" applyFill="1" applyBorder="1" applyAlignment="1">
      <alignment horizontal="right" vertical="center"/>
    </xf>
    <xf numFmtId="177" fontId="13" fillId="4" borderId="1" xfId="0" applyNumberFormat="1" applyFont="1" applyFill="1" applyBorder="1" applyAlignment="1">
      <alignment horizontal="right" vertical="center"/>
    </xf>
    <xf numFmtId="177" fontId="13" fillId="2" borderId="1" xfId="0" applyNumberFormat="1" applyFont="1" applyFill="1" applyBorder="1" applyAlignment="1">
      <alignment horizontal="right" vertical="center"/>
    </xf>
    <xf numFmtId="180" fontId="13" fillId="3" borderId="1" xfId="0" applyNumberFormat="1" applyFont="1" applyFill="1" applyBorder="1" applyAlignment="1">
      <alignment horizontal="right" vertical="center"/>
    </xf>
    <xf numFmtId="177" fontId="13" fillId="3" borderId="16" xfId="0" applyNumberFormat="1" applyFont="1" applyFill="1" applyBorder="1" applyAlignment="1">
      <alignment horizontal="right" vertical="center"/>
    </xf>
    <xf numFmtId="177" fontId="11" fillId="5" borderId="13" xfId="1" applyNumberFormat="1" applyFont="1" applyFill="1" applyBorder="1" applyAlignment="1">
      <alignment horizontal="right" vertical="center"/>
    </xf>
    <xf numFmtId="0" fontId="17" fillId="6" borderId="17" xfId="0" applyFont="1" applyFill="1" applyBorder="1" applyAlignment="1">
      <alignment horizontal="center" vertical="center"/>
    </xf>
    <xf numFmtId="182" fontId="0" fillId="7" borderId="0" xfId="0" applyNumberFormat="1" applyFill="1">
      <alignment vertical="center"/>
    </xf>
    <xf numFmtId="0" fontId="18" fillId="6" borderId="0" xfId="0" applyFont="1" applyFill="1" applyAlignment="1">
      <alignment horizontal="left"/>
    </xf>
    <xf numFmtId="183" fontId="19" fillId="6" borderId="0" xfId="0" applyNumberFormat="1" applyFont="1" applyFill="1" applyAlignment="1">
      <alignment horizontal="right" vertical="center"/>
    </xf>
    <xf numFmtId="0" fontId="18" fillId="0" borderId="0" xfId="0" applyFont="1" applyAlignment="1">
      <alignment horizontal="right" vertical="top"/>
    </xf>
    <xf numFmtId="176" fontId="11" fillId="5" borderId="0" xfId="2" applyNumberFormat="1" applyFont="1" applyFill="1" applyBorder="1" applyAlignment="1">
      <alignment horizontal="right" vertical="center"/>
    </xf>
    <xf numFmtId="177" fontId="11" fillId="5" borderId="0" xfId="2" applyNumberFormat="1" applyFont="1" applyFill="1" applyBorder="1" applyAlignment="1">
      <alignment horizontal="right" vertical="center"/>
    </xf>
    <xf numFmtId="178" fontId="11" fillId="5" borderId="0" xfId="2" applyNumberFormat="1" applyFont="1" applyFill="1" applyBorder="1" applyAlignment="1">
      <alignment horizontal="right" vertical="center"/>
    </xf>
    <xf numFmtId="177" fontId="11" fillId="5" borderId="13" xfId="2" applyNumberFormat="1" applyFont="1" applyFill="1" applyBorder="1" applyAlignment="1">
      <alignment horizontal="right" vertical="center"/>
    </xf>
    <xf numFmtId="181" fontId="13" fillId="4" borderId="0" xfId="0" applyNumberFormat="1" applyFont="1" applyFill="1" applyAlignment="1">
      <alignment horizontal="right" vertical="center"/>
    </xf>
    <xf numFmtId="177" fontId="13" fillId="4" borderId="0" xfId="0" applyNumberFormat="1" applyFont="1" applyFill="1" applyAlignment="1">
      <alignment horizontal="right" vertical="center"/>
    </xf>
    <xf numFmtId="177" fontId="13" fillId="2" borderId="0" xfId="0" applyNumberFormat="1" applyFont="1" applyFill="1" applyAlignment="1">
      <alignment horizontal="right" vertical="center"/>
    </xf>
    <xf numFmtId="180" fontId="13" fillId="3" borderId="0" xfId="0" applyNumberFormat="1" applyFont="1" applyFill="1" applyAlignment="1">
      <alignment horizontal="right" vertical="center"/>
    </xf>
    <xf numFmtId="176" fontId="13" fillId="3" borderId="1" xfId="2" applyNumberFormat="1" applyFont="1" applyFill="1" applyBorder="1" applyAlignment="1">
      <alignment horizontal="right" vertical="center"/>
    </xf>
    <xf numFmtId="0" fontId="10" fillId="0" borderId="8" xfId="0" applyFont="1" applyBorder="1" applyAlignment="1">
      <alignment horizontal="center" vertical="center"/>
    </xf>
    <xf numFmtId="0" fontId="10" fillId="0" borderId="10" xfId="0" applyFont="1" applyBorder="1" applyAlignment="1">
      <alignment horizontal="center" vertical="center"/>
    </xf>
    <xf numFmtId="177" fontId="11" fillId="4" borderId="0" xfId="0" applyNumberFormat="1" applyFont="1" applyFill="1" applyAlignment="1">
      <alignment horizontal="right" vertical="center"/>
    </xf>
    <xf numFmtId="177" fontId="11" fillId="3" borderId="0" xfId="0" applyNumberFormat="1" applyFont="1" applyFill="1" applyAlignment="1">
      <alignment horizontal="right" vertical="center"/>
    </xf>
    <xf numFmtId="43" fontId="11" fillId="5" borderId="0" xfId="1" applyFont="1" applyFill="1" applyBorder="1" applyAlignment="1">
      <alignment horizontal="right" vertical="center"/>
    </xf>
    <xf numFmtId="180" fontId="11" fillId="3" borderId="0" xfId="0" applyNumberFormat="1" applyFont="1" applyFill="1" applyAlignment="1">
      <alignment horizontal="right" vertical="center"/>
    </xf>
    <xf numFmtId="0" fontId="9" fillId="0" borderId="11" xfId="0" applyFont="1" applyBorder="1" applyAlignment="1">
      <alignment vertical="center" wrapText="1"/>
    </xf>
    <xf numFmtId="0" fontId="9" fillId="0" borderId="11" xfId="0" applyFont="1" applyBorder="1">
      <alignment vertical="center"/>
    </xf>
    <xf numFmtId="177" fontId="13" fillId="3" borderId="0" xfId="0" applyNumberFormat="1" applyFont="1" applyFill="1" applyAlignment="1">
      <alignment horizontal="right" vertical="center"/>
    </xf>
    <xf numFmtId="177" fontId="22" fillId="3" borderId="13" xfId="0" applyNumberFormat="1" applyFont="1" applyFill="1" applyBorder="1" applyAlignment="1">
      <alignment horizontal="right" vertical="center"/>
    </xf>
    <xf numFmtId="0" fontId="23" fillId="0" borderId="0" xfId="0" applyFont="1">
      <alignment vertical="center"/>
    </xf>
    <xf numFmtId="0" fontId="16" fillId="0" borderId="0" xfId="3">
      <alignment vertical="center"/>
    </xf>
    <xf numFmtId="0" fontId="9" fillId="4" borderId="8" xfId="3" applyFont="1" applyFill="1" applyBorder="1" applyAlignment="1">
      <alignment horizontal="center" vertical="center"/>
    </xf>
    <xf numFmtId="0" fontId="9" fillId="4" borderId="9" xfId="3" applyFont="1" applyFill="1" applyBorder="1" applyAlignment="1">
      <alignment horizontal="center" vertical="center"/>
    </xf>
    <xf numFmtId="0" fontId="10" fillId="3" borderId="8" xfId="3" applyFont="1" applyFill="1" applyBorder="1" applyAlignment="1">
      <alignment horizontal="center" vertical="center"/>
    </xf>
    <xf numFmtId="0" fontId="10" fillId="4" borderId="8" xfId="3" applyFont="1" applyFill="1" applyBorder="1" applyAlignment="1">
      <alignment horizontal="center" vertical="center"/>
    </xf>
    <xf numFmtId="0" fontId="10" fillId="4" borderId="9" xfId="3" applyFont="1" applyFill="1" applyBorder="1" applyAlignment="1">
      <alignment horizontal="center" vertical="center"/>
    </xf>
    <xf numFmtId="0" fontId="10" fillId="0" borderId="8" xfId="3" applyFont="1" applyBorder="1" applyAlignment="1">
      <alignment horizontal="center" vertical="center"/>
    </xf>
    <xf numFmtId="0" fontId="10" fillId="0" borderId="10" xfId="3" applyFont="1" applyBorder="1" applyAlignment="1">
      <alignment horizontal="center" vertical="center"/>
    </xf>
    <xf numFmtId="0" fontId="10" fillId="3" borderId="11" xfId="3" applyFont="1" applyFill="1" applyBorder="1">
      <alignment vertical="center"/>
    </xf>
    <xf numFmtId="176" fontId="11" fillId="4" borderId="0" xfId="2" applyNumberFormat="1" applyFont="1" applyFill="1" applyBorder="1" applyAlignment="1">
      <alignment horizontal="right" vertical="center"/>
    </xf>
    <xf numFmtId="177" fontId="11" fillId="4" borderId="0" xfId="3" applyNumberFormat="1" applyFont="1" applyFill="1" applyAlignment="1">
      <alignment horizontal="right" vertical="center"/>
    </xf>
    <xf numFmtId="176" fontId="11" fillId="3" borderId="0" xfId="2" applyNumberFormat="1" applyFont="1" applyFill="1" applyBorder="1" applyAlignment="1">
      <alignment horizontal="right" vertical="center"/>
    </xf>
    <xf numFmtId="177" fontId="11" fillId="3" borderId="0" xfId="3" applyNumberFormat="1" applyFont="1" applyFill="1" applyAlignment="1">
      <alignment horizontal="right" vertical="center"/>
    </xf>
    <xf numFmtId="180" fontId="13" fillId="3" borderId="0" xfId="3" applyNumberFormat="1" applyFont="1" applyFill="1" applyAlignment="1">
      <alignment horizontal="right" vertical="center"/>
    </xf>
    <xf numFmtId="177" fontId="11" fillId="3" borderId="12" xfId="3" applyNumberFormat="1" applyFont="1" applyFill="1" applyBorder="1" applyAlignment="1">
      <alignment horizontal="right" vertical="center"/>
    </xf>
    <xf numFmtId="0" fontId="10" fillId="5" borderId="11" xfId="3" applyFont="1" applyFill="1" applyBorder="1">
      <alignment vertical="center"/>
    </xf>
    <xf numFmtId="43" fontId="11" fillId="5" borderId="0" xfId="2" applyFont="1" applyFill="1" applyBorder="1" applyAlignment="1">
      <alignment horizontal="right" vertical="center"/>
    </xf>
    <xf numFmtId="179" fontId="11" fillId="5" borderId="13" xfId="2" applyNumberFormat="1" applyFont="1" applyFill="1" applyBorder="1" applyAlignment="1">
      <alignment horizontal="right" vertical="center"/>
    </xf>
    <xf numFmtId="180" fontId="11" fillId="3" borderId="0" xfId="3" applyNumberFormat="1" applyFont="1" applyFill="1" applyAlignment="1">
      <alignment horizontal="right" vertical="center"/>
    </xf>
    <xf numFmtId="177" fontId="11" fillId="3" borderId="13" xfId="3" applyNumberFormat="1" applyFont="1" applyFill="1" applyBorder="1" applyAlignment="1">
      <alignment horizontal="right" vertical="center"/>
    </xf>
    <xf numFmtId="0" fontId="10" fillId="0" borderId="11" xfId="3" applyFont="1" applyBorder="1" applyAlignment="1">
      <alignment vertical="center" wrapText="1"/>
    </xf>
    <xf numFmtId="179" fontId="11" fillId="5" borderId="0" xfId="2" applyNumberFormat="1" applyFont="1" applyFill="1" applyBorder="1" applyAlignment="1">
      <alignment horizontal="right" vertical="center"/>
    </xf>
    <xf numFmtId="0" fontId="10" fillId="0" borderId="11" xfId="3" applyFont="1" applyBorder="1">
      <alignment vertical="center"/>
    </xf>
    <xf numFmtId="0" fontId="15" fillId="3" borderId="11" xfId="3" applyFont="1" applyFill="1" applyBorder="1" applyAlignment="1">
      <alignment horizontal="center" vertical="center"/>
    </xf>
    <xf numFmtId="0" fontId="10" fillId="2" borderId="11" xfId="3" applyFont="1" applyFill="1" applyBorder="1">
      <alignment vertical="center"/>
    </xf>
    <xf numFmtId="176" fontId="13" fillId="4" borderId="0" xfId="2" applyNumberFormat="1" applyFont="1" applyFill="1" applyBorder="1" applyAlignment="1">
      <alignment horizontal="right" vertical="center"/>
    </xf>
    <xf numFmtId="177" fontId="13" fillId="4" borderId="0" xfId="3" applyNumberFormat="1" applyFont="1" applyFill="1" applyAlignment="1">
      <alignment horizontal="right" vertical="center"/>
    </xf>
    <xf numFmtId="177" fontId="13" fillId="3" borderId="0" xfId="3" applyNumberFormat="1" applyFont="1" applyFill="1" applyAlignment="1">
      <alignment horizontal="right" vertical="center"/>
    </xf>
    <xf numFmtId="177" fontId="13" fillId="3" borderId="13" xfId="3" applyNumberFormat="1" applyFont="1" applyFill="1" applyBorder="1" applyAlignment="1">
      <alignment horizontal="right" vertical="center"/>
    </xf>
    <xf numFmtId="181" fontId="13" fillId="4" borderId="0" xfId="3" applyNumberFormat="1" applyFont="1" applyFill="1" applyAlignment="1">
      <alignment horizontal="right" vertical="center"/>
    </xf>
    <xf numFmtId="177" fontId="13" fillId="2" borderId="0" xfId="3" applyNumberFormat="1" applyFont="1" applyFill="1" applyAlignment="1">
      <alignment horizontal="right" vertical="center"/>
    </xf>
    <xf numFmtId="178" fontId="13" fillId="2" borderId="0" xfId="2" applyNumberFormat="1" applyFont="1" applyFill="1" applyBorder="1" applyAlignment="1">
      <alignment horizontal="right" vertical="center"/>
    </xf>
    <xf numFmtId="177" fontId="24" fillId="3" borderId="13" xfId="3" applyNumberFormat="1" applyFont="1" applyFill="1" applyBorder="1" applyAlignment="1">
      <alignment horizontal="right" vertical="center"/>
    </xf>
    <xf numFmtId="177" fontId="22" fillId="3" borderId="13" xfId="3" applyNumberFormat="1" applyFont="1" applyFill="1" applyBorder="1" applyAlignment="1">
      <alignment horizontal="right" vertical="center"/>
    </xf>
    <xf numFmtId="0" fontId="12" fillId="3" borderId="11" xfId="3" applyFont="1" applyFill="1" applyBorder="1" applyAlignment="1">
      <alignment horizontal="center" vertical="center"/>
    </xf>
    <xf numFmtId="181" fontId="13" fillId="4" borderId="14" xfId="3" applyNumberFormat="1" applyFont="1" applyFill="1" applyBorder="1" applyAlignment="1">
      <alignment horizontal="right" vertical="center"/>
    </xf>
    <xf numFmtId="0" fontId="15" fillId="3" borderId="15" xfId="3" applyFont="1" applyFill="1" applyBorder="1" applyAlignment="1">
      <alignment horizontal="center" vertical="center"/>
    </xf>
    <xf numFmtId="181" fontId="13" fillId="4" borderId="1" xfId="3" applyNumberFormat="1" applyFont="1" applyFill="1" applyBorder="1" applyAlignment="1">
      <alignment horizontal="right" vertical="center"/>
    </xf>
    <xf numFmtId="177" fontId="13" fillId="4" borderId="1" xfId="3" applyNumberFormat="1" applyFont="1" applyFill="1" applyBorder="1" applyAlignment="1">
      <alignment horizontal="right" vertical="center"/>
    </xf>
    <xf numFmtId="177" fontId="13" fillId="2" borderId="1" xfId="3" applyNumberFormat="1" applyFont="1" applyFill="1" applyBorder="1" applyAlignment="1">
      <alignment horizontal="right" vertical="center"/>
    </xf>
    <xf numFmtId="180" fontId="13" fillId="3" borderId="1" xfId="3" applyNumberFormat="1" applyFont="1" applyFill="1" applyBorder="1" applyAlignment="1">
      <alignment horizontal="right" vertical="center"/>
    </xf>
    <xf numFmtId="177" fontId="13" fillId="3" borderId="16" xfId="3" applyNumberFormat="1" applyFont="1" applyFill="1" applyBorder="1" applyAlignment="1">
      <alignment horizontal="right" vertical="center"/>
    </xf>
    <xf numFmtId="0" fontId="17" fillId="6" borderId="17" xfId="3" applyFont="1" applyFill="1" applyBorder="1" applyAlignment="1">
      <alignment horizontal="center" vertical="center"/>
    </xf>
    <xf numFmtId="182" fontId="16" fillId="7" borderId="0" xfId="3" applyNumberFormat="1" applyFill="1">
      <alignment vertical="center"/>
    </xf>
    <xf numFmtId="0" fontId="18" fillId="6" borderId="0" xfId="3" applyFont="1" applyFill="1" applyAlignment="1">
      <alignment horizontal="left"/>
    </xf>
    <xf numFmtId="183" fontId="19" fillId="6" borderId="0" xfId="3" applyNumberFormat="1" applyFont="1" applyFill="1" applyAlignment="1">
      <alignment horizontal="right" vertical="center"/>
    </xf>
    <xf numFmtId="0" fontId="18" fillId="0" borderId="0" xfId="3" applyFont="1" applyAlignment="1">
      <alignment horizontal="right" vertical="top"/>
    </xf>
    <xf numFmtId="0" fontId="10" fillId="3" borderId="11" xfId="0" applyFont="1" applyFill="1" applyBorder="1">
      <alignment vertical="center"/>
    </xf>
    <xf numFmtId="0" fontId="10" fillId="0" borderId="11" xfId="0" applyFont="1" applyBorder="1" applyAlignment="1">
      <alignment vertical="center" wrapText="1"/>
    </xf>
    <xf numFmtId="0" fontId="10" fillId="0" borderId="11" xfId="0" applyFont="1" applyBorder="1">
      <alignment vertical="center"/>
    </xf>
    <xf numFmtId="177" fontId="25" fillId="3" borderId="13" xfId="0" applyNumberFormat="1" applyFont="1" applyFill="1" applyBorder="1" applyAlignment="1">
      <alignment horizontal="right" vertical="center"/>
    </xf>
    <xf numFmtId="177" fontId="26" fillId="5" borderId="13" xfId="1" applyNumberFormat="1" applyFont="1" applyFill="1" applyBorder="1" applyAlignment="1">
      <alignment horizontal="right" vertical="center"/>
    </xf>
    <xf numFmtId="177" fontId="26" fillId="0" borderId="13" xfId="1" applyNumberFormat="1" applyFont="1" applyFill="1" applyBorder="1" applyAlignment="1">
      <alignment horizontal="right" vertical="center"/>
    </xf>
    <xf numFmtId="184" fontId="13" fillId="3" borderId="0" xfId="1" applyNumberFormat="1" applyFont="1" applyFill="1" applyBorder="1" applyAlignment="1">
      <alignment horizontal="right" vertical="center"/>
    </xf>
    <xf numFmtId="0" fontId="9" fillId="3" borderId="11" xfId="0" applyFont="1" applyFill="1" applyBorder="1" applyAlignment="1">
      <alignment horizontal="center" vertical="center"/>
    </xf>
    <xf numFmtId="0" fontId="9" fillId="5" borderId="11" xfId="0" applyFont="1" applyFill="1" applyBorder="1" applyAlignment="1">
      <alignment horizontal="center" vertical="center"/>
    </xf>
    <xf numFmtId="0" fontId="9" fillId="0" borderId="11" xfId="0" applyFont="1" applyBorder="1" applyAlignment="1">
      <alignment horizontal="center" vertical="center" wrapText="1"/>
    </xf>
    <xf numFmtId="0" fontId="9" fillId="0" borderId="11" xfId="0" applyFont="1" applyBorder="1" applyAlignment="1">
      <alignment horizontal="center" vertical="center"/>
    </xf>
    <xf numFmtId="0" fontId="9" fillId="2" borderId="11" xfId="0" applyFont="1" applyFill="1" applyBorder="1" applyAlignment="1">
      <alignment horizontal="center" vertical="center"/>
    </xf>
    <xf numFmtId="185" fontId="0" fillId="0" borderId="0" xfId="1" applyNumberFormat="1" applyFont="1">
      <alignment vertical="center"/>
    </xf>
    <xf numFmtId="0" fontId="10" fillId="5" borderId="11" xfId="0" applyFont="1" applyFill="1" applyBorder="1" applyAlignment="1">
      <alignment horizontal="center" vertical="center"/>
    </xf>
    <xf numFmtId="0" fontId="23" fillId="0" borderId="0" xfId="0" applyFont="1" applyAlignment="1">
      <alignment horizontal="center" vertical="center"/>
    </xf>
    <xf numFmtId="0" fontId="12" fillId="3" borderId="15" xfId="0" applyFont="1" applyFill="1" applyBorder="1" applyAlignment="1">
      <alignment horizontal="center" vertical="center"/>
    </xf>
    <xf numFmtId="176" fontId="13" fillId="3" borderId="1" xfId="1" applyNumberFormat="1" applyFont="1" applyFill="1" applyBorder="1" applyAlignment="1">
      <alignment horizontal="right" vertical="center"/>
    </xf>
    <xf numFmtId="177" fontId="13" fillId="3" borderId="1" xfId="0" applyNumberFormat="1" applyFont="1" applyFill="1" applyBorder="1" applyAlignment="1">
      <alignment horizontal="right" vertical="center"/>
    </xf>
    <xf numFmtId="0" fontId="0" fillId="0" borderId="1" xfId="0" applyBorder="1">
      <alignment vertical="center"/>
    </xf>
    <xf numFmtId="0" fontId="9" fillId="3" borderId="10" xfId="0" applyFont="1" applyFill="1" applyBorder="1" applyAlignment="1">
      <alignment horizontal="center" vertical="center"/>
    </xf>
    <xf numFmtId="177" fontId="24" fillId="3" borderId="13" xfId="0" applyNumberFormat="1" applyFont="1" applyFill="1" applyBorder="1" applyAlignment="1">
      <alignment horizontal="right" vertical="center"/>
    </xf>
    <xf numFmtId="177" fontId="24" fillId="5" borderId="13" xfId="1" applyNumberFormat="1" applyFont="1" applyFill="1" applyBorder="1" applyAlignment="1">
      <alignment horizontal="right" vertical="center"/>
    </xf>
    <xf numFmtId="177" fontId="9" fillId="3" borderId="13" xfId="0" applyNumberFormat="1" applyFont="1" applyFill="1" applyBorder="1" applyAlignment="1">
      <alignment horizontal="right" vertical="center"/>
    </xf>
    <xf numFmtId="180" fontId="13" fillId="3" borderId="13" xfId="0" applyNumberFormat="1" applyFont="1" applyFill="1" applyBorder="1" applyAlignment="1">
      <alignment horizontal="right" vertical="center"/>
    </xf>
    <xf numFmtId="178" fontId="11" fillId="2" borderId="0" xfId="2" applyNumberFormat="1" applyFont="1" applyFill="1" applyBorder="1" applyAlignment="1">
      <alignment horizontal="right" vertical="center"/>
    </xf>
    <xf numFmtId="0" fontId="10" fillId="0" borderId="18" xfId="3" applyFont="1" applyBorder="1">
      <alignment vertical="center"/>
    </xf>
    <xf numFmtId="186" fontId="16" fillId="0" borderId="0" xfId="3" applyNumberFormat="1">
      <alignment vertical="center"/>
    </xf>
    <xf numFmtId="177" fontId="22" fillId="8" borderId="13" xfId="3" applyNumberFormat="1" applyFont="1" applyFill="1" applyBorder="1" applyAlignment="1">
      <alignment horizontal="right" vertical="center"/>
    </xf>
    <xf numFmtId="0" fontId="28" fillId="0" borderId="0" xfId="3" applyFont="1">
      <alignment vertical="center"/>
    </xf>
    <xf numFmtId="0" fontId="9" fillId="3" borderId="11" xfId="3" applyFont="1" applyFill="1" applyBorder="1">
      <alignment vertical="center"/>
    </xf>
    <xf numFmtId="0" fontId="9" fillId="5" borderId="11" xfId="3" applyFont="1" applyFill="1" applyBorder="1">
      <alignment vertical="center"/>
    </xf>
    <xf numFmtId="0" fontId="9" fillId="0" borderId="11" xfId="3" applyFont="1" applyBorder="1" applyAlignment="1">
      <alignment vertical="center" wrapText="1"/>
    </xf>
    <xf numFmtId="0" fontId="9" fillId="0" borderId="19" xfId="3" applyFont="1" applyBorder="1">
      <alignment vertical="center"/>
    </xf>
    <xf numFmtId="0" fontId="9" fillId="0" borderId="11" xfId="3" applyFont="1" applyBorder="1">
      <alignment vertical="center"/>
    </xf>
    <xf numFmtId="0" fontId="23" fillId="0" borderId="0" xfId="3" applyFont="1">
      <alignment vertical="center"/>
    </xf>
    <xf numFmtId="0" fontId="32" fillId="0" borderId="0" xfId="4">
      <alignment vertical="center"/>
    </xf>
    <xf numFmtId="0" fontId="36" fillId="9" borderId="24" xfId="4" applyFont="1" applyFill="1" applyBorder="1" applyAlignment="1">
      <alignment horizontal="center" vertical="center"/>
    </xf>
    <xf numFmtId="0" fontId="36" fillId="9" borderId="25" xfId="4" applyFont="1" applyFill="1" applyBorder="1" applyAlignment="1">
      <alignment horizontal="center" vertical="center"/>
    </xf>
    <xf numFmtId="0" fontId="35" fillId="6" borderId="24" xfId="4" applyFont="1" applyFill="1" applyBorder="1" applyAlignment="1">
      <alignment horizontal="center" vertical="center"/>
    </xf>
    <xf numFmtId="0" fontId="35" fillId="9" borderId="24" xfId="4" applyFont="1" applyFill="1" applyBorder="1" applyAlignment="1">
      <alignment horizontal="center" vertical="center"/>
    </xf>
    <xf numFmtId="0" fontId="35" fillId="9" borderId="25" xfId="4" applyFont="1" applyFill="1" applyBorder="1" applyAlignment="1">
      <alignment horizontal="center" vertical="center"/>
    </xf>
    <xf numFmtId="0" fontId="35" fillId="6" borderId="26" xfId="4" applyFont="1" applyFill="1" applyBorder="1" applyAlignment="1">
      <alignment horizontal="center" vertical="center"/>
    </xf>
    <xf numFmtId="0" fontId="35" fillId="6" borderId="17" xfId="4" applyFont="1" applyFill="1" applyBorder="1">
      <alignment vertical="center"/>
    </xf>
    <xf numFmtId="182" fontId="37" fillId="9" borderId="0" xfId="5" applyNumberFormat="1" applyFont="1" applyFill="1" applyAlignment="1">
      <alignment horizontal="right" vertical="center"/>
    </xf>
    <xf numFmtId="188" fontId="37" fillId="9" borderId="0" xfId="4" applyNumberFormat="1" applyFont="1" applyFill="1" applyAlignment="1">
      <alignment horizontal="right" vertical="center"/>
    </xf>
    <xf numFmtId="182" fontId="37" fillId="6" borderId="0" xfId="5" applyNumberFormat="1" applyFont="1" applyFill="1" applyAlignment="1">
      <alignment horizontal="right" vertical="center"/>
    </xf>
    <xf numFmtId="188" fontId="37" fillId="6" borderId="0" xfId="4" applyNumberFormat="1" applyFont="1" applyFill="1" applyAlignment="1">
      <alignment horizontal="right" vertical="center"/>
    </xf>
    <xf numFmtId="189" fontId="37" fillId="6" borderId="0" xfId="5" applyNumberFormat="1" applyFont="1" applyFill="1" applyAlignment="1">
      <alignment horizontal="right" vertical="center"/>
    </xf>
    <xf numFmtId="188" fontId="37" fillId="6" borderId="27" xfId="4" applyNumberFormat="1" applyFont="1" applyFill="1" applyBorder="1" applyAlignment="1">
      <alignment horizontal="right" vertical="center"/>
    </xf>
    <xf numFmtId="0" fontId="35" fillId="10" borderId="17" xfId="4" applyFont="1" applyFill="1" applyBorder="1">
      <alignment vertical="center"/>
    </xf>
    <xf numFmtId="182" fontId="37" fillId="10" borderId="0" xfId="5" applyNumberFormat="1" applyFont="1" applyFill="1" applyAlignment="1">
      <alignment horizontal="right" vertical="center"/>
    </xf>
    <xf numFmtId="187" fontId="37" fillId="10" borderId="0" xfId="5" applyFont="1" applyFill="1" applyAlignment="1">
      <alignment horizontal="right" vertical="center"/>
    </xf>
    <xf numFmtId="189" fontId="37" fillId="10" borderId="0" xfId="5" applyNumberFormat="1" applyFont="1" applyFill="1" applyAlignment="1">
      <alignment horizontal="right" vertical="center"/>
    </xf>
    <xf numFmtId="190" fontId="37" fillId="10" borderId="28" xfId="5" applyNumberFormat="1" applyFont="1" applyFill="1" applyBorder="1" applyAlignment="1">
      <alignment horizontal="right" vertical="center"/>
    </xf>
    <xf numFmtId="188" fontId="37" fillId="6" borderId="28" xfId="4" applyNumberFormat="1" applyFont="1" applyFill="1" applyBorder="1" applyAlignment="1">
      <alignment horizontal="right" vertical="center"/>
    </xf>
    <xf numFmtId="0" fontId="35" fillId="0" borderId="17" xfId="4" applyFont="1" applyBorder="1" applyAlignment="1">
      <alignment vertical="center" wrapText="1"/>
    </xf>
    <xf numFmtId="190" fontId="37" fillId="10" borderId="0" xfId="5" applyNumberFormat="1" applyFont="1" applyFill="1" applyAlignment="1">
      <alignment horizontal="right" vertical="center"/>
    </xf>
    <xf numFmtId="0" fontId="35" fillId="0" borderId="17" xfId="4" applyFont="1" applyBorder="1">
      <alignment vertical="center"/>
    </xf>
    <xf numFmtId="0" fontId="17" fillId="6" borderId="17" xfId="4" applyFont="1" applyFill="1" applyBorder="1" applyAlignment="1">
      <alignment horizontal="center" vertical="center"/>
    </xf>
    <xf numFmtId="182" fontId="19" fillId="9" borderId="0" xfId="5" applyNumberFormat="1" applyFont="1" applyFill="1" applyAlignment="1">
      <alignment horizontal="right" vertical="center"/>
    </xf>
    <xf numFmtId="188" fontId="19" fillId="9" borderId="0" xfId="4" applyNumberFormat="1" applyFont="1" applyFill="1" applyAlignment="1">
      <alignment horizontal="right" vertical="center"/>
    </xf>
    <xf numFmtId="182" fontId="19" fillId="6" borderId="0" xfId="5" applyNumberFormat="1" applyFont="1" applyFill="1" applyAlignment="1">
      <alignment horizontal="right" vertical="center"/>
    </xf>
    <xf numFmtId="188" fontId="19" fillId="6" borderId="0" xfId="4" applyNumberFormat="1" applyFont="1" applyFill="1" applyAlignment="1">
      <alignment horizontal="right" vertical="center"/>
    </xf>
    <xf numFmtId="183" fontId="19" fillId="6" borderId="0" xfId="4" applyNumberFormat="1" applyFont="1" applyFill="1" applyAlignment="1">
      <alignment horizontal="right" vertical="center"/>
    </xf>
    <xf numFmtId="189" fontId="19" fillId="6" borderId="0" xfId="5" applyNumberFormat="1" applyFont="1" applyFill="1" applyAlignment="1">
      <alignment horizontal="right" vertical="center"/>
    </xf>
    <xf numFmtId="188" fontId="19" fillId="6" borderId="28" xfId="4" applyNumberFormat="1" applyFont="1" applyFill="1" applyBorder="1" applyAlignment="1">
      <alignment horizontal="right" vertical="center"/>
    </xf>
    <xf numFmtId="191" fontId="19" fillId="9" borderId="0" xfId="4" applyNumberFormat="1" applyFont="1" applyFill="1" applyAlignment="1">
      <alignment horizontal="right" vertical="center"/>
    </xf>
    <xf numFmtId="191" fontId="19" fillId="9" borderId="29" xfId="4" applyNumberFormat="1" applyFont="1" applyFill="1" applyBorder="1" applyAlignment="1">
      <alignment horizontal="right" vertical="center"/>
    </xf>
    <xf numFmtId="188" fontId="39" fillId="6" borderId="28" xfId="4" applyNumberFormat="1" applyFont="1" applyFill="1" applyBorder="1" applyAlignment="1">
      <alignment horizontal="right" vertical="center"/>
    </xf>
    <xf numFmtId="188" fontId="37" fillId="10" borderId="0" xfId="5" applyNumberFormat="1" applyFont="1" applyFill="1" applyAlignment="1">
      <alignment horizontal="right" vertical="center"/>
    </xf>
    <xf numFmtId="188" fontId="40" fillId="10" borderId="28" xfId="5" applyNumberFormat="1" applyFont="1" applyFill="1" applyBorder="1" applyAlignment="1">
      <alignment horizontal="right" vertical="center"/>
    </xf>
    <xf numFmtId="192" fontId="19" fillId="6" borderId="0" xfId="5" applyNumberFormat="1" applyFont="1" applyFill="1" applyAlignment="1">
      <alignment horizontal="right" vertical="center"/>
    </xf>
    <xf numFmtId="193" fontId="19" fillId="9" borderId="0" xfId="4" applyNumberFormat="1" applyFont="1" applyFill="1" applyAlignment="1">
      <alignment horizontal="right" vertical="center"/>
    </xf>
    <xf numFmtId="182" fontId="19" fillId="6" borderId="0" xfId="5" applyNumberFormat="1" applyFont="1" applyFill="1" applyBorder="1" applyAlignment="1">
      <alignment horizontal="right" vertical="center"/>
    </xf>
    <xf numFmtId="0" fontId="10" fillId="5" borderId="11" xfId="4" applyFont="1" applyFill="1" applyBorder="1">
      <alignment vertical="center"/>
    </xf>
    <xf numFmtId="176" fontId="11" fillId="5" borderId="0" xfId="5" applyNumberFormat="1" applyFont="1" applyFill="1" applyBorder="1" applyAlignment="1">
      <alignment horizontal="right" vertical="center"/>
    </xf>
    <xf numFmtId="177" fontId="11" fillId="5" borderId="0" xfId="5" applyNumberFormat="1" applyFont="1" applyFill="1" applyBorder="1" applyAlignment="1">
      <alignment horizontal="right" vertical="center"/>
    </xf>
    <xf numFmtId="178" fontId="11" fillId="5" borderId="0" xfId="5" applyNumberFormat="1" applyFont="1" applyFill="1" applyBorder="1" applyAlignment="1">
      <alignment horizontal="right" vertical="center"/>
    </xf>
    <xf numFmtId="177" fontId="11" fillId="5" borderId="13" xfId="5" applyNumberFormat="1" applyFont="1" applyFill="1" applyBorder="1" applyAlignment="1">
      <alignment horizontal="right" vertical="center"/>
    </xf>
    <xf numFmtId="0" fontId="15" fillId="3" borderId="11" xfId="4" applyFont="1" applyFill="1" applyBorder="1" applyAlignment="1">
      <alignment horizontal="center" vertical="center"/>
    </xf>
    <xf numFmtId="181" fontId="13" fillId="4" borderId="0" xfId="4" applyNumberFormat="1" applyFont="1" applyFill="1" applyAlignment="1">
      <alignment horizontal="right" vertical="center"/>
    </xf>
    <xf numFmtId="177" fontId="13" fillId="4" borderId="0" xfId="4" applyNumberFormat="1" applyFont="1" applyFill="1" applyAlignment="1">
      <alignment horizontal="right" vertical="center"/>
    </xf>
    <xf numFmtId="176" fontId="13" fillId="3" borderId="0" xfId="5" applyNumberFormat="1" applyFont="1" applyFill="1" applyBorder="1" applyAlignment="1">
      <alignment horizontal="right" vertical="center"/>
    </xf>
    <xf numFmtId="177" fontId="13" fillId="2" borderId="0" xfId="4" applyNumberFormat="1" applyFont="1" applyFill="1" applyAlignment="1">
      <alignment horizontal="right" vertical="center"/>
    </xf>
    <xf numFmtId="180" fontId="13" fillId="3" borderId="0" xfId="4" applyNumberFormat="1" applyFont="1" applyFill="1" applyAlignment="1">
      <alignment horizontal="right" vertical="center"/>
    </xf>
    <xf numFmtId="177" fontId="13" fillId="3" borderId="13" xfId="4" applyNumberFormat="1" applyFont="1" applyFill="1" applyBorder="1" applyAlignment="1">
      <alignment horizontal="right" vertical="center"/>
    </xf>
    <xf numFmtId="181" fontId="13" fillId="4" borderId="14" xfId="4" applyNumberFormat="1" applyFont="1" applyFill="1" applyBorder="1" applyAlignment="1">
      <alignment horizontal="right" vertical="center"/>
    </xf>
    <xf numFmtId="177" fontId="22" fillId="3" borderId="13" xfId="4" applyNumberFormat="1" applyFont="1" applyFill="1" applyBorder="1" applyAlignment="1">
      <alignment horizontal="right" vertical="center"/>
    </xf>
    <xf numFmtId="0" fontId="15" fillId="3" borderId="15" xfId="4" applyFont="1" applyFill="1" applyBorder="1" applyAlignment="1">
      <alignment horizontal="center" vertical="center"/>
    </xf>
    <xf numFmtId="181" fontId="13" fillId="4" borderId="1" xfId="4" applyNumberFormat="1" applyFont="1" applyFill="1" applyBorder="1" applyAlignment="1">
      <alignment horizontal="right" vertical="center"/>
    </xf>
    <xf numFmtId="177" fontId="13" fillId="4" borderId="1" xfId="4" applyNumberFormat="1" applyFont="1" applyFill="1" applyBorder="1" applyAlignment="1">
      <alignment horizontal="right" vertical="center"/>
    </xf>
    <xf numFmtId="176" fontId="13" fillId="3" borderId="1" xfId="5" applyNumberFormat="1" applyFont="1" applyFill="1" applyBorder="1" applyAlignment="1">
      <alignment horizontal="right" vertical="center"/>
    </xf>
    <xf numFmtId="177" fontId="13" fillId="2" borderId="1" xfId="4" applyNumberFormat="1" applyFont="1" applyFill="1" applyBorder="1" applyAlignment="1">
      <alignment horizontal="right" vertical="center"/>
    </xf>
    <xf numFmtId="180" fontId="13" fillId="3" borderId="1" xfId="4" applyNumberFormat="1" applyFont="1" applyFill="1" applyBorder="1" applyAlignment="1">
      <alignment horizontal="right" vertical="center"/>
    </xf>
    <xf numFmtId="177" fontId="13" fillId="3" borderId="16" xfId="4" applyNumberFormat="1" applyFont="1" applyFill="1" applyBorder="1" applyAlignment="1">
      <alignment horizontal="right" vertical="center"/>
    </xf>
    <xf numFmtId="182" fontId="32" fillId="7" borderId="0" xfId="4" applyNumberFormat="1" applyFill="1">
      <alignment vertical="center"/>
    </xf>
    <xf numFmtId="0" fontId="18" fillId="6" borderId="0" xfId="4" applyFont="1" applyFill="1" applyAlignment="1">
      <alignment horizontal="left"/>
    </xf>
    <xf numFmtId="0" fontId="18" fillId="0" borderId="0" xfId="4" applyFont="1" applyAlignment="1">
      <alignment horizontal="right" vertical="top"/>
    </xf>
    <xf numFmtId="181" fontId="13" fillId="4" borderId="0" xfId="3" applyNumberFormat="1" applyFont="1" applyFill="1" applyBorder="1" applyAlignment="1">
      <alignment horizontal="right" vertical="center"/>
    </xf>
    <xf numFmtId="177" fontId="13" fillId="4" borderId="0" xfId="3" applyNumberFormat="1" applyFont="1" applyFill="1" applyBorder="1" applyAlignment="1">
      <alignment horizontal="right" vertical="center"/>
    </xf>
    <xf numFmtId="177" fontId="13" fillId="2" borderId="0" xfId="3" applyNumberFormat="1" applyFont="1" applyFill="1" applyBorder="1" applyAlignment="1">
      <alignment horizontal="right" vertical="center"/>
    </xf>
    <xf numFmtId="180" fontId="13" fillId="3" borderId="0" xfId="3" applyNumberFormat="1" applyFont="1" applyFill="1" applyBorder="1" applyAlignment="1">
      <alignment horizontal="right" vertical="center"/>
    </xf>
    <xf numFmtId="181" fontId="13" fillId="4" borderId="30" xfId="0" applyNumberFormat="1" applyFont="1" applyFill="1" applyBorder="1" applyAlignment="1">
      <alignment horizontal="right" vertical="center"/>
    </xf>
    <xf numFmtId="0" fontId="9" fillId="4" borderId="0" xfId="0" applyFont="1" applyFill="1" applyBorder="1" applyAlignment="1">
      <alignment horizontal="center" vertical="center"/>
    </xf>
    <xf numFmtId="0" fontId="10" fillId="3" borderId="0" xfId="0" applyFont="1" applyFill="1" applyBorder="1" applyAlignment="1">
      <alignment horizontal="center" vertical="center"/>
    </xf>
    <xf numFmtId="0" fontId="10" fillId="4" borderId="0" xfId="0" applyFont="1" applyFill="1" applyBorder="1" applyAlignment="1">
      <alignment horizontal="center" vertical="center"/>
    </xf>
    <xf numFmtId="0" fontId="10" fillId="0" borderId="0" xfId="0" applyFont="1" applyBorder="1" applyAlignment="1">
      <alignment horizontal="center" vertical="center"/>
    </xf>
    <xf numFmtId="0" fontId="10" fillId="0" borderId="13" xfId="0" applyFont="1" applyBorder="1" applyAlignment="1">
      <alignment horizontal="center" vertical="center"/>
    </xf>
    <xf numFmtId="181" fontId="13" fillId="4" borderId="0" xfId="4" applyNumberFormat="1" applyFont="1" applyFill="1" applyBorder="1" applyAlignment="1">
      <alignment horizontal="right" vertical="center"/>
    </xf>
    <xf numFmtId="177" fontId="13" fillId="4" borderId="0" xfId="4" applyNumberFormat="1" applyFont="1" applyFill="1" applyBorder="1" applyAlignment="1">
      <alignment horizontal="right" vertical="center"/>
    </xf>
    <xf numFmtId="177" fontId="13" fillId="2" borderId="0" xfId="4" applyNumberFormat="1" applyFont="1" applyFill="1" applyBorder="1" applyAlignment="1">
      <alignment horizontal="right" vertical="center"/>
    </xf>
    <xf numFmtId="180" fontId="13" fillId="3" borderId="0" xfId="4" applyNumberFormat="1" applyFont="1" applyFill="1" applyBorder="1" applyAlignment="1">
      <alignment horizontal="right" vertical="center"/>
    </xf>
    <xf numFmtId="0" fontId="2" fillId="0" borderId="0" xfId="3" applyFont="1" applyAlignment="1">
      <alignment horizontal="center" vertical="top"/>
    </xf>
    <xf numFmtId="0" fontId="8" fillId="2" borderId="1" xfId="3" applyFont="1" applyFill="1" applyBorder="1" applyAlignment="1">
      <alignment horizontal="right" vertical="top"/>
    </xf>
    <xf numFmtId="0" fontId="10" fillId="3" borderId="2" xfId="3" applyFont="1" applyFill="1" applyBorder="1" applyAlignment="1">
      <alignment horizontal="center" vertical="center"/>
    </xf>
    <xf numFmtId="0" fontId="10" fillId="3" borderId="7" xfId="3" applyFont="1" applyFill="1" applyBorder="1" applyAlignment="1">
      <alignment horizontal="center" vertical="center"/>
    </xf>
    <xf numFmtId="0" fontId="9" fillId="4" borderId="3" xfId="3" applyFont="1" applyFill="1" applyBorder="1" applyAlignment="1">
      <alignment horizontal="center" vertical="center"/>
    </xf>
    <xf numFmtId="0" fontId="9" fillId="4" borderId="5" xfId="3" applyFont="1" applyFill="1" applyBorder="1" applyAlignment="1">
      <alignment horizontal="center" vertical="center"/>
    </xf>
    <xf numFmtId="0" fontId="10" fillId="3" borderId="3" xfId="3" applyFont="1" applyFill="1" applyBorder="1" applyAlignment="1">
      <alignment horizontal="center" vertical="center"/>
    </xf>
    <xf numFmtId="0" fontId="10" fillId="3" borderId="5" xfId="3" applyFont="1" applyFill="1" applyBorder="1" applyAlignment="1">
      <alignment horizontal="center" vertical="center"/>
    </xf>
    <xf numFmtId="0" fontId="10" fillId="4" borderId="3" xfId="3" applyFont="1" applyFill="1" applyBorder="1" applyAlignment="1">
      <alignment horizontal="center" vertical="center"/>
    </xf>
    <xf numFmtId="0" fontId="10" fillId="4" borderId="5" xfId="3" applyFont="1" applyFill="1" applyBorder="1" applyAlignment="1">
      <alignment horizontal="center" vertical="center"/>
    </xf>
    <xf numFmtId="0" fontId="9" fillId="3" borderId="3" xfId="3" applyFont="1" applyFill="1" applyBorder="1" applyAlignment="1">
      <alignment horizontal="center" vertical="center"/>
    </xf>
    <xf numFmtId="0" fontId="9" fillId="3" borderId="6" xfId="3" applyFont="1" applyFill="1" applyBorder="1" applyAlignment="1">
      <alignment horizontal="center" vertical="center"/>
    </xf>
    <xf numFmtId="0" fontId="27" fillId="0" borderId="0" xfId="3" applyFont="1" applyAlignment="1">
      <alignment horizontal="center" vertical="top"/>
    </xf>
    <xf numFmtId="0" fontId="29" fillId="2" borderId="1" xfId="3" applyFont="1" applyFill="1" applyBorder="1" applyAlignment="1">
      <alignment horizontal="right" vertical="top"/>
    </xf>
    <xf numFmtId="0" fontId="9" fillId="3" borderId="2" xfId="3" applyFont="1" applyFill="1" applyBorder="1" applyAlignment="1">
      <alignment horizontal="center" vertical="center"/>
    </xf>
    <xf numFmtId="0" fontId="9" fillId="3" borderId="7" xfId="3" applyFont="1" applyFill="1" applyBorder="1" applyAlignment="1">
      <alignment horizontal="center" vertical="center"/>
    </xf>
    <xf numFmtId="0" fontId="10" fillId="4" borderId="4" xfId="3" applyFont="1" applyFill="1" applyBorder="1" applyAlignment="1">
      <alignment horizontal="center" vertical="center"/>
    </xf>
    <xf numFmtId="0" fontId="10" fillId="3" borderId="6" xfId="3" applyFont="1" applyFill="1" applyBorder="1" applyAlignment="1">
      <alignment horizontal="center" vertical="center"/>
    </xf>
    <xf numFmtId="0" fontId="33" fillId="0" borderId="0" xfId="4" applyFont="1" applyAlignment="1">
      <alignment horizontal="center" vertical="top"/>
    </xf>
    <xf numFmtId="0" fontId="34" fillId="6" borderId="20" xfId="4" applyFont="1" applyFill="1" applyBorder="1" applyAlignment="1">
      <alignment horizontal="right" vertical="top"/>
    </xf>
    <xf numFmtId="0" fontId="35" fillId="6" borderId="21" xfId="4" applyFont="1" applyFill="1" applyBorder="1" applyAlignment="1">
      <alignment horizontal="center" vertical="center"/>
    </xf>
    <xf numFmtId="0" fontId="36" fillId="9" borderId="22" xfId="4" applyFont="1" applyFill="1" applyBorder="1" applyAlignment="1">
      <alignment horizontal="center" vertical="center"/>
    </xf>
    <xf numFmtId="0" fontId="35" fillId="6" borderId="22" xfId="4" applyFont="1" applyFill="1" applyBorder="1" applyAlignment="1">
      <alignment horizontal="center" vertical="center"/>
    </xf>
    <xf numFmtId="0" fontId="35" fillId="9" borderId="22" xfId="4" applyFont="1" applyFill="1" applyBorder="1" applyAlignment="1">
      <alignment horizontal="center" vertical="center"/>
    </xf>
    <xf numFmtId="0" fontId="36" fillId="6" borderId="23" xfId="4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top"/>
    </xf>
    <xf numFmtId="0" fontId="7" fillId="0" borderId="0" xfId="0" applyFont="1" applyBorder="1" applyAlignment="1">
      <alignment horizontal="center" vertical="top"/>
    </xf>
    <xf numFmtId="0" fontId="8" fillId="2" borderId="1" xfId="0" applyFont="1" applyFill="1" applyBorder="1" applyAlignment="1">
      <alignment horizontal="right" vertical="top"/>
    </xf>
    <xf numFmtId="0" fontId="9" fillId="3" borderId="2" xfId="0" applyFont="1" applyFill="1" applyBorder="1" applyAlignment="1">
      <alignment horizontal="center" vertical="center"/>
    </xf>
    <xf numFmtId="0" fontId="9" fillId="3" borderId="7" xfId="0" applyFont="1" applyFill="1" applyBorder="1" applyAlignment="1">
      <alignment horizontal="center" vertical="center"/>
    </xf>
    <xf numFmtId="0" fontId="9" fillId="4" borderId="3" xfId="0" applyFont="1" applyFill="1" applyBorder="1" applyAlignment="1">
      <alignment horizontal="center" vertical="center"/>
    </xf>
    <xf numFmtId="0" fontId="9" fillId="4" borderId="4" xfId="0" applyFont="1" applyFill="1" applyBorder="1" applyAlignment="1">
      <alignment horizontal="center" vertical="center"/>
    </xf>
    <xf numFmtId="0" fontId="10" fillId="3" borderId="3" xfId="0" applyFont="1" applyFill="1" applyBorder="1" applyAlignment="1">
      <alignment horizontal="center" vertical="center"/>
    </xf>
    <xf numFmtId="0" fontId="10" fillId="3" borderId="5" xfId="0" applyFont="1" applyFill="1" applyBorder="1" applyAlignment="1">
      <alignment horizontal="center" vertical="center"/>
    </xf>
    <xf numFmtId="0" fontId="10" fillId="4" borderId="3" xfId="0" applyFont="1" applyFill="1" applyBorder="1" applyAlignment="1">
      <alignment horizontal="center" vertical="center"/>
    </xf>
    <xf numFmtId="0" fontId="10" fillId="4" borderId="4" xfId="0" applyFont="1" applyFill="1" applyBorder="1" applyAlignment="1">
      <alignment horizontal="center" vertical="center"/>
    </xf>
    <xf numFmtId="0" fontId="9" fillId="3" borderId="3" xfId="0" applyFont="1" applyFill="1" applyBorder="1" applyAlignment="1">
      <alignment horizontal="center" vertical="center"/>
    </xf>
    <xf numFmtId="0" fontId="9" fillId="3" borderId="6" xfId="0" applyFont="1" applyFill="1" applyBorder="1" applyAlignment="1">
      <alignment horizontal="center" vertical="center"/>
    </xf>
    <xf numFmtId="0" fontId="2" fillId="0" borderId="0" xfId="0" applyFont="1" applyAlignment="1">
      <alignment horizontal="center" vertical="top"/>
    </xf>
    <xf numFmtId="0" fontId="7" fillId="0" borderId="0" xfId="0" applyFont="1" applyAlignment="1">
      <alignment horizontal="center" vertical="top"/>
    </xf>
    <xf numFmtId="0" fontId="7" fillId="0" borderId="0" xfId="3" applyFont="1" applyAlignment="1">
      <alignment horizontal="center" vertical="top"/>
    </xf>
    <xf numFmtId="0" fontId="9" fillId="4" borderId="4" xfId="3" applyFont="1" applyFill="1" applyBorder="1" applyAlignment="1">
      <alignment horizontal="center" vertical="center"/>
    </xf>
    <xf numFmtId="0" fontId="10" fillId="3" borderId="2" xfId="0" applyFont="1" applyFill="1" applyBorder="1" applyAlignment="1">
      <alignment horizontal="center" vertical="center"/>
    </xf>
    <xf numFmtId="0" fontId="10" fillId="3" borderId="7" xfId="0" applyFont="1" applyFill="1" applyBorder="1" applyAlignment="1">
      <alignment horizontal="center" vertical="center"/>
    </xf>
    <xf numFmtId="0" fontId="8" fillId="2" borderId="0" xfId="0" applyFont="1" applyFill="1" applyAlignment="1">
      <alignment horizontal="right" vertical="top"/>
    </xf>
    <xf numFmtId="0" fontId="9" fillId="4" borderId="5" xfId="0" applyFont="1" applyFill="1" applyBorder="1" applyAlignment="1">
      <alignment horizontal="center" vertical="center"/>
    </xf>
    <xf numFmtId="0" fontId="10" fillId="4" borderId="5" xfId="0" applyFont="1" applyFill="1" applyBorder="1" applyAlignment="1">
      <alignment horizontal="center" vertical="center"/>
    </xf>
  </cellXfs>
  <cellStyles count="6">
    <cellStyle name="一般" xfId="0" builtinId="0"/>
    <cellStyle name="一般 2" xfId="3" xr:uid="{468DD73F-82AB-481B-882E-72A964EB8B0F}"/>
    <cellStyle name="一般 3" xfId="4" xr:uid="{73ED965D-D7A7-48CD-9207-0C1C658A7FB4}"/>
    <cellStyle name="千分位" xfId="1" builtinId="3"/>
    <cellStyle name="千分位 2" xfId="2" xr:uid="{00000000-0005-0000-0000-000002000000}"/>
    <cellStyle name="千分位 3" xfId="5" xr:uid="{BBAAC2F5-C59C-45A7-8981-005E059934D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theme" Target="theme/theme1.xml"/><Relationship Id="rId3" Type="http://schemas.openxmlformats.org/officeDocument/2006/relationships/worksheet" Target="worksheets/sheet3.xml"/><Relationship Id="rId21" Type="http://schemas.openxmlformats.org/officeDocument/2006/relationships/calcChain" Target="calcChain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47FF56C-7221-43F4-B78A-A221F659678E}">
  <sheetPr>
    <tabColor theme="5" tint="0.39997558519241921"/>
    <pageSetUpPr fitToPage="1"/>
  </sheetPr>
  <dimension ref="A1:N196"/>
  <sheetViews>
    <sheetView zoomScale="80" zoomScaleNormal="80" workbookViewId="0">
      <pane xSplit="1" ySplit="5" topLeftCell="B163" activePane="bottomRight" state="frozen"/>
      <selection activeCell="N167" sqref="N167"/>
      <selection pane="topRight" activeCell="N167" sqref="N167"/>
      <selection pane="bottomLeft" activeCell="N167" sqref="N167"/>
      <selection pane="bottomRight" activeCell="V175" sqref="V175"/>
    </sheetView>
  </sheetViews>
  <sheetFormatPr defaultRowHeight="16.5"/>
  <cols>
    <col min="1" max="1" width="11.5" style="74" customWidth="1"/>
    <col min="2" max="2" width="9.875" style="74" customWidth="1"/>
    <col min="3" max="3" width="9.875" style="74" bestFit="1" customWidth="1"/>
    <col min="4" max="4" width="9.375" style="74" customWidth="1"/>
    <col min="5" max="5" width="10.125" style="74" bestFit="1" customWidth="1"/>
    <col min="6" max="6" width="9.375" style="74" customWidth="1"/>
    <col min="7" max="8" width="9" style="74"/>
    <col min="9" max="9" width="10.625" style="74" bestFit="1" customWidth="1"/>
    <col min="10" max="256" width="9" style="74"/>
    <col min="257" max="257" width="11.5" style="74" customWidth="1"/>
    <col min="258" max="258" width="9.875" style="74" customWidth="1"/>
    <col min="259" max="259" width="9.875" style="74" bestFit="1" customWidth="1"/>
    <col min="260" max="260" width="9.375" style="74" customWidth="1"/>
    <col min="261" max="261" width="10.125" style="74" bestFit="1" customWidth="1"/>
    <col min="262" max="262" width="9.375" style="74" customWidth="1"/>
    <col min="263" max="264" width="9" style="74"/>
    <col min="265" max="265" width="10.625" style="74" bestFit="1" customWidth="1"/>
    <col min="266" max="512" width="9" style="74"/>
    <col min="513" max="513" width="11.5" style="74" customWidth="1"/>
    <col min="514" max="514" width="9.875" style="74" customWidth="1"/>
    <col min="515" max="515" width="9.875" style="74" bestFit="1" customWidth="1"/>
    <col min="516" max="516" width="9.375" style="74" customWidth="1"/>
    <col min="517" max="517" width="10.125" style="74" bestFit="1" customWidth="1"/>
    <col min="518" max="518" width="9.375" style="74" customWidth="1"/>
    <col min="519" max="520" width="9" style="74"/>
    <col min="521" max="521" width="10.625" style="74" bestFit="1" customWidth="1"/>
    <col min="522" max="768" width="9" style="74"/>
    <col min="769" max="769" width="11.5" style="74" customWidth="1"/>
    <col min="770" max="770" width="9.875" style="74" customWidth="1"/>
    <col min="771" max="771" width="9.875" style="74" bestFit="1" customWidth="1"/>
    <col min="772" max="772" width="9.375" style="74" customWidth="1"/>
    <col min="773" max="773" width="10.125" style="74" bestFit="1" customWidth="1"/>
    <col min="774" max="774" width="9.375" style="74" customWidth="1"/>
    <col min="775" max="776" width="9" style="74"/>
    <col min="777" max="777" width="10.625" style="74" bestFit="1" customWidth="1"/>
    <col min="778" max="1024" width="9" style="74"/>
    <col min="1025" max="1025" width="11.5" style="74" customWidth="1"/>
    <col min="1026" max="1026" width="9.875" style="74" customWidth="1"/>
    <col min="1027" max="1027" width="9.875" style="74" bestFit="1" customWidth="1"/>
    <col min="1028" max="1028" width="9.375" style="74" customWidth="1"/>
    <col min="1029" max="1029" width="10.125" style="74" bestFit="1" customWidth="1"/>
    <col min="1030" max="1030" width="9.375" style="74" customWidth="1"/>
    <col min="1031" max="1032" width="9" style="74"/>
    <col min="1033" max="1033" width="10.625" style="74" bestFit="1" customWidth="1"/>
    <col min="1034" max="1280" width="9" style="74"/>
    <col min="1281" max="1281" width="11.5" style="74" customWidth="1"/>
    <col min="1282" max="1282" width="9.875" style="74" customWidth="1"/>
    <col min="1283" max="1283" width="9.875" style="74" bestFit="1" customWidth="1"/>
    <col min="1284" max="1284" width="9.375" style="74" customWidth="1"/>
    <col min="1285" max="1285" width="10.125" style="74" bestFit="1" customWidth="1"/>
    <col min="1286" max="1286" width="9.375" style="74" customWidth="1"/>
    <col min="1287" max="1288" width="9" style="74"/>
    <col min="1289" max="1289" width="10.625" style="74" bestFit="1" customWidth="1"/>
    <col min="1290" max="1536" width="9" style="74"/>
    <col min="1537" max="1537" width="11.5" style="74" customWidth="1"/>
    <col min="1538" max="1538" width="9.875" style="74" customWidth="1"/>
    <col min="1539" max="1539" width="9.875" style="74" bestFit="1" customWidth="1"/>
    <col min="1540" max="1540" width="9.375" style="74" customWidth="1"/>
    <col min="1541" max="1541" width="10.125" style="74" bestFit="1" customWidth="1"/>
    <col min="1542" max="1542" width="9.375" style="74" customWidth="1"/>
    <col min="1543" max="1544" width="9" style="74"/>
    <col min="1545" max="1545" width="10.625" style="74" bestFit="1" customWidth="1"/>
    <col min="1546" max="1792" width="9" style="74"/>
    <col min="1793" max="1793" width="11.5" style="74" customWidth="1"/>
    <col min="1794" max="1794" width="9.875" style="74" customWidth="1"/>
    <col min="1795" max="1795" width="9.875" style="74" bestFit="1" customWidth="1"/>
    <col min="1796" max="1796" width="9.375" style="74" customWidth="1"/>
    <col min="1797" max="1797" width="10.125" style="74" bestFit="1" customWidth="1"/>
    <col min="1798" max="1798" width="9.375" style="74" customWidth="1"/>
    <col min="1799" max="1800" width="9" style="74"/>
    <col min="1801" max="1801" width="10.625" style="74" bestFit="1" customWidth="1"/>
    <col min="1802" max="2048" width="9" style="74"/>
    <col min="2049" max="2049" width="11.5" style="74" customWidth="1"/>
    <col min="2050" max="2050" width="9.875" style="74" customWidth="1"/>
    <col min="2051" max="2051" width="9.875" style="74" bestFit="1" customWidth="1"/>
    <col min="2052" max="2052" width="9.375" style="74" customWidth="1"/>
    <col min="2053" max="2053" width="10.125" style="74" bestFit="1" customWidth="1"/>
    <col min="2054" max="2054" width="9.375" style="74" customWidth="1"/>
    <col min="2055" max="2056" width="9" style="74"/>
    <col min="2057" max="2057" width="10.625" style="74" bestFit="1" customWidth="1"/>
    <col min="2058" max="2304" width="9" style="74"/>
    <col min="2305" max="2305" width="11.5" style="74" customWidth="1"/>
    <col min="2306" max="2306" width="9.875" style="74" customWidth="1"/>
    <col min="2307" max="2307" width="9.875" style="74" bestFit="1" customWidth="1"/>
    <col min="2308" max="2308" width="9.375" style="74" customWidth="1"/>
    <col min="2309" max="2309" width="10.125" style="74" bestFit="1" customWidth="1"/>
    <col min="2310" max="2310" width="9.375" style="74" customWidth="1"/>
    <col min="2311" max="2312" width="9" style="74"/>
    <col min="2313" max="2313" width="10.625" style="74" bestFit="1" customWidth="1"/>
    <col min="2314" max="2560" width="9" style="74"/>
    <col min="2561" max="2561" width="11.5" style="74" customWidth="1"/>
    <col min="2562" max="2562" width="9.875" style="74" customWidth="1"/>
    <col min="2563" max="2563" width="9.875" style="74" bestFit="1" customWidth="1"/>
    <col min="2564" max="2564" width="9.375" style="74" customWidth="1"/>
    <col min="2565" max="2565" width="10.125" style="74" bestFit="1" customWidth="1"/>
    <col min="2566" max="2566" width="9.375" style="74" customWidth="1"/>
    <col min="2567" max="2568" width="9" style="74"/>
    <col min="2569" max="2569" width="10.625" style="74" bestFit="1" customWidth="1"/>
    <col min="2570" max="2816" width="9" style="74"/>
    <col min="2817" max="2817" width="11.5" style="74" customWidth="1"/>
    <col min="2818" max="2818" width="9.875" style="74" customWidth="1"/>
    <col min="2819" max="2819" width="9.875" style="74" bestFit="1" customWidth="1"/>
    <col min="2820" max="2820" width="9.375" style="74" customWidth="1"/>
    <col min="2821" max="2821" width="10.125" style="74" bestFit="1" customWidth="1"/>
    <col min="2822" max="2822" width="9.375" style="74" customWidth="1"/>
    <col min="2823" max="2824" width="9" style="74"/>
    <col min="2825" max="2825" width="10.625" style="74" bestFit="1" customWidth="1"/>
    <col min="2826" max="3072" width="9" style="74"/>
    <col min="3073" max="3073" width="11.5" style="74" customWidth="1"/>
    <col min="3074" max="3074" width="9.875" style="74" customWidth="1"/>
    <col min="3075" max="3075" width="9.875" style="74" bestFit="1" customWidth="1"/>
    <col min="3076" max="3076" width="9.375" style="74" customWidth="1"/>
    <col min="3077" max="3077" width="10.125" style="74" bestFit="1" customWidth="1"/>
    <col min="3078" max="3078" width="9.375" style="74" customWidth="1"/>
    <col min="3079" max="3080" width="9" style="74"/>
    <col min="3081" max="3081" width="10.625" style="74" bestFit="1" customWidth="1"/>
    <col min="3082" max="3328" width="9" style="74"/>
    <col min="3329" max="3329" width="11.5" style="74" customWidth="1"/>
    <col min="3330" max="3330" width="9.875" style="74" customWidth="1"/>
    <col min="3331" max="3331" width="9.875" style="74" bestFit="1" customWidth="1"/>
    <col min="3332" max="3332" width="9.375" style="74" customWidth="1"/>
    <col min="3333" max="3333" width="10.125" style="74" bestFit="1" customWidth="1"/>
    <col min="3334" max="3334" width="9.375" style="74" customWidth="1"/>
    <col min="3335" max="3336" width="9" style="74"/>
    <col min="3337" max="3337" width="10.625" style="74" bestFit="1" customWidth="1"/>
    <col min="3338" max="3584" width="9" style="74"/>
    <col min="3585" max="3585" width="11.5" style="74" customWidth="1"/>
    <col min="3586" max="3586" width="9.875" style="74" customWidth="1"/>
    <col min="3587" max="3587" width="9.875" style="74" bestFit="1" customWidth="1"/>
    <col min="3588" max="3588" width="9.375" style="74" customWidth="1"/>
    <col min="3589" max="3589" width="10.125" style="74" bestFit="1" customWidth="1"/>
    <col min="3590" max="3590" width="9.375" style="74" customWidth="1"/>
    <col min="3591" max="3592" width="9" style="74"/>
    <col min="3593" max="3593" width="10.625" style="74" bestFit="1" customWidth="1"/>
    <col min="3594" max="3840" width="9" style="74"/>
    <col min="3841" max="3841" width="11.5" style="74" customWidth="1"/>
    <col min="3842" max="3842" width="9.875" style="74" customWidth="1"/>
    <col min="3843" max="3843" width="9.875" style="74" bestFit="1" customWidth="1"/>
    <col min="3844" max="3844" width="9.375" style="74" customWidth="1"/>
    <col min="3845" max="3845" width="10.125" style="74" bestFit="1" customWidth="1"/>
    <col min="3846" max="3846" width="9.375" style="74" customWidth="1"/>
    <col min="3847" max="3848" width="9" style="74"/>
    <col min="3849" max="3849" width="10.625" style="74" bestFit="1" customWidth="1"/>
    <col min="3850" max="4096" width="9" style="74"/>
    <col min="4097" max="4097" width="11.5" style="74" customWidth="1"/>
    <col min="4098" max="4098" width="9.875" style="74" customWidth="1"/>
    <col min="4099" max="4099" width="9.875" style="74" bestFit="1" customWidth="1"/>
    <col min="4100" max="4100" width="9.375" style="74" customWidth="1"/>
    <col min="4101" max="4101" width="10.125" style="74" bestFit="1" customWidth="1"/>
    <col min="4102" max="4102" width="9.375" style="74" customWidth="1"/>
    <col min="4103" max="4104" width="9" style="74"/>
    <col min="4105" max="4105" width="10.625" style="74" bestFit="1" customWidth="1"/>
    <col min="4106" max="4352" width="9" style="74"/>
    <col min="4353" max="4353" width="11.5" style="74" customWidth="1"/>
    <col min="4354" max="4354" width="9.875" style="74" customWidth="1"/>
    <col min="4355" max="4355" width="9.875" style="74" bestFit="1" customWidth="1"/>
    <col min="4356" max="4356" width="9.375" style="74" customWidth="1"/>
    <col min="4357" max="4357" width="10.125" style="74" bestFit="1" customWidth="1"/>
    <col min="4358" max="4358" width="9.375" style="74" customWidth="1"/>
    <col min="4359" max="4360" width="9" style="74"/>
    <col min="4361" max="4361" width="10.625" style="74" bestFit="1" customWidth="1"/>
    <col min="4362" max="4608" width="9" style="74"/>
    <col min="4609" max="4609" width="11.5" style="74" customWidth="1"/>
    <col min="4610" max="4610" width="9.875" style="74" customWidth="1"/>
    <col min="4611" max="4611" width="9.875" style="74" bestFit="1" customWidth="1"/>
    <col min="4612" max="4612" width="9.375" style="74" customWidth="1"/>
    <col min="4613" max="4613" width="10.125" style="74" bestFit="1" customWidth="1"/>
    <col min="4614" max="4614" width="9.375" style="74" customWidth="1"/>
    <col min="4615" max="4616" width="9" style="74"/>
    <col min="4617" max="4617" width="10.625" style="74" bestFit="1" customWidth="1"/>
    <col min="4618" max="4864" width="9" style="74"/>
    <col min="4865" max="4865" width="11.5" style="74" customWidth="1"/>
    <col min="4866" max="4866" width="9.875" style="74" customWidth="1"/>
    <col min="4867" max="4867" width="9.875" style="74" bestFit="1" customWidth="1"/>
    <col min="4868" max="4868" width="9.375" style="74" customWidth="1"/>
    <col min="4869" max="4869" width="10.125" style="74" bestFit="1" customWidth="1"/>
    <col min="4870" max="4870" width="9.375" style="74" customWidth="1"/>
    <col min="4871" max="4872" width="9" style="74"/>
    <col min="4873" max="4873" width="10.625" style="74" bestFit="1" customWidth="1"/>
    <col min="4874" max="5120" width="9" style="74"/>
    <col min="5121" max="5121" width="11.5" style="74" customWidth="1"/>
    <col min="5122" max="5122" width="9.875" style="74" customWidth="1"/>
    <col min="5123" max="5123" width="9.875" style="74" bestFit="1" customWidth="1"/>
    <col min="5124" max="5124" width="9.375" style="74" customWidth="1"/>
    <col min="5125" max="5125" width="10.125" style="74" bestFit="1" customWidth="1"/>
    <col min="5126" max="5126" width="9.375" style="74" customWidth="1"/>
    <col min="5127" max="5128" width="9" style="74"/>
    <col min="5129" max="5129" width="10.625" style="74" bestFit="1" customWidth="1"/>
    <col min="5130" max="5376" width="9" style="74"/>
    <col min="5377" max="5377" width="11.5" style="74" customWidth="1"/>
    <col min="5378" max="5378" width="9.875" style="74" customWidth="1"/>
    <col min="5379" max="5379" width="9.875" style="74" bestFit="1" customWidth="1"/>
    <col min="5380" max="5380" width="9.375" style="74" customWidth="1"/>
    <col min="5381" max="5381" width="10.125" style="74" bestFit="1" customWidth="1"/>
    <col min="5382" max="5382" width="9.375" style="74" customWidth="1"/>
    <col min="5383" max="5384" width="9" style="74"/>
    <col min="5385" max="5385" width="10.625" style="74" bestFit="1" customWidth="1"/>
    <col min="5386" max="5632" width="9" style="74"/>
    <col min="5633" max="5633" width="11.5" style="74" customWidth="1"/>
    <col min="5634" max="5634" width="9.875" style="74" customWidth="1"/>
    <col min="5635" max="5635" width="9.875" style="74" bestFit="1" customWidth="1"/>
    <col min="5636" max="5636" width="9.375" style="74" customWidth="1"/>
    <col min="5637" max="5637" width="10.125" style="74" bestFit="1" customWidth="1"/>
    <col min="5638" max="5638" width="9.375" style="74" customWidth="1"/>
    <col min="5639" max="5640" width="9" style="74"/>
    <col min="5641" max="5641" width="10.625" style="74" bestFit="1" customWidth="1"/>
    <col min="5642" max="5888" width="9" style="74"/>
    <col min="5889" max="5889" width="11.5" style="74" customWidth="1"/>
    <col min="5890" max="5890" width="9.875" style="74" customWidth="1"/>
    <col min="5891" max="5891" width="9.875" style="74" bestFit="1" customWidth="1"/>
    <col min="5892" max="5892" width="9.375" style="74" customWidth="1"/>
    <col min="5893" max="5893" width="10.125" style="74" bestFit="1" customWidth="1"/>
    <col min="5894" max="5894" width="9.375" style="74" customWidth="1"/>
    <col min="5895" max="5896" width="9" style="74"/>
    <col min="5897" max="5897" width="10.625" style="74" bestFit="1" customWidth="1"/>
    <col min="5898" max="6144" width="9" style="74"/>
    <col min="6145" max="6145" width="11.5" style="74" customWidth="1"/>
    <col min="6146" max="6146" width="9.875" style="74" customWidth="1"/>
    <col min="6147" max="6147" width="9.875" style="74" bestFit="1" customWidth="1"/>
    <col min="6148" max="6148" width="9.375" style="74" customWidth="1"/>
    <col min="6149" max="6149" width="10.125" style="74" bestFit="1" customWidth="1"/>
    <col min="6150" max="6150" width="9.375" style="74" customWidth="1"/>
    <col min="6151" max="6152" width="9" style="74"/>
    <col min="6153" max="6153" width="10.625" style="74" bestFit="1" customWidth="1"/>
    <col min="6154" max="6400" width="9" style="74"/>
    <col min="6401" max="6401" width="11.5" style="74" customWidth="1"/>
    <col min="6402" max="6402" width="9.875" style="74" customWidth="1"/>
    <col min="6403" max="6403" width="9.875" style="74" bestFit="1" customWidth="1"/>
    <col min="6404" max="6404" width="9.375" style="74" customWidth="1"/>
    <col min="6405" max="6405" width="10.125" style="74" bestFit="1" customWidth="1"/>
    <col min="6406" max="6406" width="9.375" style="74" customWidth="1"/>
    <col min="6407" max="6408" width="9" style="74"/>
    <col min="6409" max="6409" width="10.625" style="74" bestFit="1" customWidth="1"/>
    <col min="6410" max="6656" width="9" style="74"/>
    <col min="6657" max="6657" width="11.5" style="74" customWidth="1"/>
    <col min="6658" max="6658" width="9.875" style="74" customWidth="1"/>
    <col min="6659" max="6659" width="9.875" style="74" bestFit="1" customWidth="1"/>
    <col min="6660" max="6660" width="9.375" style="74" customWidth="1"/>
    <col min="6661" max="6661" width="10.125" style="74" bestFit="1" customWidth="1"/>
    <col min="6662" max="6662" width="9.375" style="74" customWidth="1"/>
    <col min="6663" max="6664" width="9" style="74"/>
    <col min="6665" max="6665" width="10.625" style="74" bestFit="1" customWidth="1"/>
    <col min="6666" max="6912" width="9" style="74"/>
    <col min="6913" max="6913" width="11.5" style="74" customWidth="1"/>
    <col min="6914" max="6914" width="9.875" style="74" customWidth="1"/>
    <col min="6915" max="6915" width="9.875" style="74" bestFit="1" customWidth="1"/>
    <col min="6916" max="6916" width="9.375" style="74" customWidth="1"/>
    <col min="6917" max="6917" width="10.125" style="74" bestFit="1" customWidth="1"/>
    <col min="6918" max="6918" width="9.375" style="74" customWidth="1"/>
    <col min="6919" max="6920" width="9" style="74"/>
    <col min="6921" max="6921" width="10.625" style="74" bestFit="1" customWidth="1"/>
    <col min="6922" max="7168" width="9" style="74"/>
    <col min="7169" max="7169" width="11.5" style="74" customWidth="1"/>
    <col min="7170" max="7170" width="9.875" style="74" customWidth="1"/>
    <col min="7171" max="7171" width="9.875" style="74" bestFit="1" customWidth="1"/>
    <col min="7172" max="7172" width="9.375" style="74" customWidth="1"/>
    <col min="7173" max="7173" width="10.125" style="74" bestFit="1" customWidth="1"/>
    <col min="7174" max="7174" width="9.375" style="74" customWidth="1"/>
    <col min="7175" max="7176" width="9" style="74"/>
    <col min="7177" max="7177" width="10.625" style="74" bestFit="1" customWidth="1"/>
    <col min="7178" max="7424" width="9" style="74"/>
    <col min="7425" max="7425" width="11.5" style="74" customWidth="1"/>
    <col min="7426" max="7426" width="9.875" style="74" customWidth="1"/>
    <col min="7427" max="7427" width="9.875" style="74" bestFit="1" customWidth="1"/>
    <col min="7428" max="7428" width="9.375" style="74" customWidth="1"/>
    <col min="7429" max="7429" width="10.125" style="74" bestFit="1" customWidth="1"/>
    <col min="7430" max="7430" width="9.375" style="74" customWidth="1"/>
    <col min="7431" max="7432" width="9" style="74"/>
    <col min="7433" max="7433" width="10.625" style="74" bestFit="1" customWidth="1"/>
    <col min="7434" max="7680" width="9" style="74"/>
    <col min="7681" max="7681" width="11.5" style="74" customWidth="1"/>
    <col min="7682" max="7682" width="9.875" style="74" customWidth="1"/>
    <col min="7683" max="7683" width="9.875" style="74" bestFit="1" customWidth="1"/>
    <col min="7684" max="7684" width="9.375" style="74" customWidth="1"/>
    <col min="7685" max="7685" width="10.125" style="74" bestFit="1" customWidth="1"/>
    <col min="7686" max="7686" width="9.375" style="74" customWidth="1"/>
    <col min="7687" max="7688" width="9" style="74"/>
    <col min="7689" max="7689" width="10.625" style="74" bestFit="1" customWidth="1"/>
    <col min="7690" max="7936" width="9" style="74"/>
    <col min="7937" max="7937" width="11.5" style="74" customWidth="1"/>
    <col min="7938" max="7938" width="9.875" style="74" customWidth="1"/>
    <col min="7939" max="7939" width="9.875" style="74" bestFit="1" customWidth="1"/>
    <col min="7940" max="7940" width="9.375" style="74" customWidth="1"/>
    <col min="7941" max="7941" width="10.125" style="74" bestFit="1" customWidth="1"/>
    <col min="7942" max="7942" width="9.375" style="74" customWidth="1"/>
    <col min="7943" max="7944" width="9" style="74"/>
    <col min="7945" max="7945" width="10.625" style="74" bestFit="1" customWidth="1"/>
    <col min="7946" max="8192" width="9" style="74"/>
    <col min="8193" max="8193" width="11.5" style="74" customWidth="1"/>
    <col min="8194" max="8194" width="9.875" style="74" customWidth="1"/>
    <col min="8195" max="8195" width="9.875" style="74" bestFit="1" customWidth="1"/>
    <col min="8196" max="8196" width="9.375" style="74" customWidth="1"/>
    <col min="8197" max="8197" width="10.125" style="74" bestFit="1" customWidth="1"/>
    <col min="8198" max="8198" width="9.375" style="74" customWidth="1"/>
    <col min="8199" max="8200" width="9" style="74"/>
    <col min="8201" max="8201" width="10.625" style="74" bestFit="1" customWidth="1"/>
    <col min="8202" max="8448" width="9" style="74"/>
    <col min="8449" max="8449" width="11.5" style="74" customWidth="1"/>
    <col min="8450" max="8450" width="9.875" style="74" customWidth="1"/>
    <col min="8451" max="8451" width="9.875" style="74" bestFit="1" customWidth="1"/>
    <col min="8452" max="8452" width="9.375" style="74" customWidth="1"/>
    <col min="8453" max="8453" width="10.125" style="74" bestFit="1" customWidth="1"/>
    <col min="8454" max="8454" width="9.375" style="74" customWidth="1"/>
    <col min="8455" max="8456" width="9" style="74"/>
    <col min="8457" max="8457" width="10.625" style="74" bestFit="1" customWidth="1"/>
    <col min="8458" max="8704" width="9" style="74"/>
    <col min="8705" max="8705" width="11.5" style="74" customWidth="1"/>
    <col min="8706" max="8706" width="9.875" style="74" customWidth="1"/>
    <col min="8707" max="8707" width="9.875" style="74" bestFit="1" customWidth="1"/>
    <col min="8708" max="8708" width="9.375" style="74" customWidth="1"/>
    <col min="8709" max="8709" width="10.125" style="74" bestFit="1" customWidth="1"/>
    <col min="8710" max="8710" width="9.375" style="74" customWidth="1"/>
    <col min="8711" max="8712" width="9" style="74"/>
    <col min="8713" max="8713" width="10.625" style="74" bestFit="1" customWidth="1"/>
    <col min="8714" max="8960" width="9" style="74"/>
    <col min="8961" max="8961" width="11.5" style="74" customWidth="1"/>
    <col min="8962" max="8962" width="9.875" style="74" customWidth="1"/>
    <col min="8963" max="8963" width="9.875" style="74" bestFit="1" customWidth="1"/>
    <col min="8964" max="8964" width="9.375" style="74" customWidth="1"/>
    <col min="8965" max="8965" width="10.125" style="74" bestFit="1" customWidth="1"/>
    <col min="8966" max="8966" width="9.375" style="74" customWidth="1"/>
    <col min="8967" max="8968" width="9" style="74"/>
    <col min="8969" max="8969" width="10.625" style="74" bestFit="1" customWidth="1"/>
    <col min="8970" max="9216" width="9" style="74"/>
    <col min="9217" max="9217" width="11.5" style="74" customWidth="1"/>
    <col min="9218" max="9218" width="9.875" style="74" customWidth="1"/>
    <col min="9219" max="9219" width="9.875" style="74" bestFit="1" customWidth="1"/>
    <col min="9220" max="9220" width="9.375" style="74" customWidth="1"/>
    <col min="9221" max="9221" width="10.125" style="74" bestFit="1" customWidth="1"/>
    <col min="9222" max="9222" width="9.375" style="74" customWidth="1"/>
    <col min="9223" max="9224" width="9" style="74"/>
    <col min="9225" max="9225" width="10.625" style="74" bestFit="1" customWidth="1"/>
    <col min="9226" max="9472" width="9" style="74"/>
    <col min="9473" max="9473" width="11.5" style="74" customWidth="1"/>
    <col min="9474" max="9474" width="9.875" style="74" customWidth="1"/>
    <col min="9475" max="9475" width="9.875" style="74" bestFit="1" customWidth="1"/>
    <col min="9476" max="9476" width="9.375" style="74" customWidth="1"/>
    <col min="9477" max="9477" width="10.125" style="74" bestFit="1" customWidth="1"/>
    <col min="9478" max="9478" width="9.375" style="74" customWidth="1"/>
    <col min="9479" max="9480" width="9" style="74"/>
    <col min="9481" max="9481" width="10.625" style="74" bestFit="1" customWidth="1"/>
    <col min="9482" max="9728" width="9" style="74"/>
    <col min="9729" max="9729" width="11.5" style="74" customWidth="1"/>
    <col min="9730" max="9730" width="9.875" style="74" customWidth="1"/>
    <col min="9731" max="9731" width="9.875" style="74" bestFit="1" customWidth="1"/>
    <col min="9732" max="9732" width="9.375" style="74" customWidth="1"/>
    <col min="9733" max="9733" width="10.125" style="74" bestFit="1" customWidth="1"/>
    <col min="9734" max="9734" width="9.375" style="74" customWidth="1"/>
    <col min="9735" max="9736" width="9" style="74"/>
    <col min="9737" max="9737" width="10.625" style="74" bestFit="1" customWidth="1"/>
    <col min="9738" max="9984" width="9" style="74"/>
    <col min="9985" max="9985" width="11.5" style="74" customWidth="1"/>
    <col min="9986" max="9986" width="9.875" style="74" customWidth="1"/>
    <col min="9987" max="9987" width="9.875" style="74" bestFit="1" customWidth="1"/>
    <col min="9988" max="9988" width="9.375" style="74" customWidth="1"/>
    <col min="9989" max="9989" width="10.125" style="74" bestFit="1" customWidth="1"/>
    <col min="9990" max="9990" width="9.375" style="74" customWidth="1"/>
    <col min="9991" max="9992" width="9" style="74"/>
    <col min="9993" max="9993" width="10.625" style="74" bestFit="1" customWidth="1"/>
    <col min="9994" max="10240" width="9" style="74"/>
    <col min="10241" max="10241" width="11.5" style="74" customWidth="1"/>
    <col min="10242" max="10242" width="9.875" style="74" customWidth="1"/>
    <col min="10243" max="10243" width="9.875" style="74" bestFit="1" customWidth="1"/>
    <col min="10244" max="10244" width="9.375" style="74" customWidth="1"/>
    <col min="10245" max="10245" width="10.125" style="74" bestFit="1" customWidth="1"/>
    <col min="10246" max="10246" width="9.375" style="74" customWidth="1"/>
    <col min="10247" max="10248" width="9" style="74"/>
    <col min="10249" max="10249" width="10.625" style="74" bestFit="1" customWidth="1"/>
    <col min="10250" max="10496" width="9" style="74"/>
    <col min="10497" max="10497" width="11.5" style="74" customWidth="1"/>
    <col min="10498" max="10498" width="9.875" style="74" customWidth="1"/>
    <col min="10499" max="10499" width="9.875" style="74" bestFit="1" customWidth="1"/>
    <col min="10500" max="10500" width="9.375" style="74" customWidth="1"/>
    <col min="10501" max="10501" width="10.125" style="74" bestFit="1" customWidth="1"/>
    <col min="10502" max="10502" width="9.375" style="74" customWidth="1"/>
    <col min="10503" max="10504" width="9" style="74"/>
    <col min="10505" max="10505" width="10.625" style="74" bestFit="1" customWidth="1"/>
    <col min="10506" max="10752" width="9" style="74"/>
    <col min="10753" max="10753" width="11.5" style="74" customWidth="1"/>
    <col min="10754" max="10754" width="9.875" style="74" customWidth="1"/>
    <col min="10755" max="10755" width="9.875" style="74" bestFit="1" customWidth="1"/>
    <col min="10756" max="10756" width="9.375" style="74" customWidth="1"/>
    <col min="10757" max="10757" width="10.125" style="74" bestFit="1" customWidth="1"/>
    <col min="10758" max="10758" width="9.375" style="74" customWidth="1"/>
    <col min="10759" max="10760" width="9" style="74"/>
    <col min="10761" max="10761" width="10.625" style="74" bestFit="1" customWidth="1"/>
    <col min="10762" max="11008" width="9" style="74"/>
    <col min="11009" max="11009" width="11.5" style="74" customWidth="1"/>
    <col min="11010" max="11010" width="9.875" style="74" customWidth="1"/>
    <col min="11011" max="11011" width="9.875" style="74" bestFit="1" customWidth="1"/>
    <col min="11012" max="11012" width="9.375" style="74" customWidth="1"/>
    <col min="11013" max="11013" width="10.125" style="74" bestFit="1" customWidth="1"/>
    <col min="11014" max="11014" width="9.375" style="74" customWidth="1"/>
    <col min="11015" max="11016" width="9" style="74"/>
    <col min="11017" max="11017" width="10.625" style="74" bestFit="1" customWidth="1"/>
    <col min="11018" max="11264" width="9" style="74"/>
    <col min="11265" max="11265" width="11.5" style="74" customWidth="1"/>
    <col min="11266" max="11266" width="9.875" style="74" customWidth="1"/>
    <col min="11267" max="11267" width="9.875" style="74" bestFit="1" customWidth="1"/>
    <col min="11268" max="11268" width="9.375" style="74" customWidth="1"/>
    <col min="11269" max="11269" width="10.125" style="74" bestFit="1" customWidth="1"/>
    <col min="11270" max="11270" width="9.375" style="74" customWidth="1"/>
    <col min="11271" max="11272" width="9" style="74"/>
    <col min="11273" max="11273" width="10.625" style="74" bestFit="1" customWidth="1"/>
    <col min="11274" max="11520" width="9" style="74"/>
    <col min="11521" max="11521" width="11.5" style="74" customWidth="1"/>
    <col min="11522" max="11522" width="9.875" style="74" customWidth="1"/>
    <col min="11523" max="11523" width="9.875" style="74" bestFit="1" customWidth="1"/>
    <col min="11524" max="11524" width="9.375" style="74" customWidth="1"/>
    <col min="11525" max="11525" width="10.125" style="74" bestFit="1" customWidth="1"/>
    <col min="11526" max="11526" width="9.375" style="74" customWidth="1"/>
    <col min="11527" max="11528" width="9" style="74"/>
    <col min="11529" max="11529" width="10.625" style="74" bestFit="1" customWidth="1"/>
    <col min="11530" max="11776" width="9" style="74"/>
    <col min="11777" max="11777" width="11.5" style="74" customWidth="1"/>
    <col min="11778" max="11778" width="9.875" style="74" customWidth="1"/>
    <col min="11779" max="11779" width="9.875" style="74" bestFit="1" customWidth="1"/>
    <col min="11780" max="11780" width="9.375" style="74" customWidth="1"/>
    <col min="11781" max="11781" width="10.125" style="74" bestFit="1" customWidth="1"/>
    <col min="11782" max="11782" width="9.375" style="74" customWidth="1"/>
    <col min="11783" max="11784" width="9" style="74"/>
    <col min="11785" max="11785" width="10.625" style="74" bestFit="1" customWidth="1"/>
    <col min="11786" max="12032" width="9" style="74"/>
    <col min="12033" max="12033" width="11.5" style="74" customWidth="1"/>
    <col min="12034" max="12034" width="9.875" style="74" customWidth="1"/>
    <col min="12035" max="12035" width="9.875" style="74" bestFit="1" customWidth="1"/>
    <col min="12036" max="12036" width="9.375" style="74" customWidth="1"/>
    <col min="12037" max="12037" width="10.125" style="74" bestFit="1" customWidth="1"/>
    <col min="12038" max="12038" width="9.375" style="74" customWidth="1"/>
    <col min="12039" max="12040" width="9" style="74"/>
    <col min="12041" max="12041" width="10.625" style="74" bestFit="1" customWidth="1"/>
    <col min="12042" max="12288" width="9" style="74"/>
    <col min="12289" max="12289" width="11.5" style="74" customWidth="1"/>
    <col min="12290" max="12290" width="9.875" style="74" customWidth="1"/>
    <col min="12291" max="12291" width="9.875" style="74" bestFit="1" customWidth="1"/>
    <col min="12292" max="12292" width="9.375" style="74" customWidth="1"/>
    <col min="12293" max="12293" width="10.125" style="74" bestFit="1" customWidth="1"/>
    <col min="12294" max="12294" width="9.375" style="74" customWidth="1"/>
    <col min="12295" max="12296" width="9" style="74"/>
    <col min="12297" max="12297" width="10.625" style="74" bestFit="1" customWidth="1"/>
    <col min="12298" max="12544" width="9" style="74"/>
    <col min="12545" max="12545" width="11.5" style="74" customWidth="1"/>
    <col min="12546" max="12546" width="9.875" style="74" customWidth="1"/>
    <col min="12547" max="12547" width="9.875" style="74" bestFit="1" customWidth="1"/>
    <col min="12548" max="12548" width="9.375" style="74" customWidth="1"/>
    <col min="12549" max="12549" width="10.125" style="74" bestFit="1" customWidth="1"/>
    <col min="12550" max="12550" width="9.375" style="74" customWidth="1"/>
    <col min="12551" max="12552" width="9" style="74"/>
    <col min="12553" max="12553" width="10.625" style="74" bestFit="1" customWidth="1"/>
    <col min="12554" max="12800" width="9" style="74"/>
    <col min="12801" max="12801" width="11.5" style="74" customWidth="1"/>
    <col min="12802" max="12802" width="9.875" style="74" customWidth="1"/>
    <col min="12803" max="12803" width="9.875" style="74" bestFit="1" customWidth="1"/>
    <col min="12804" max="12804" width="9.375" style="74" customWidth="1"/>
    <col min="12805" max="12805" width="10.125" style="74" bestFit="1" customWidth="1"/>
    <col min="12806" max="12806" width="9.375" style="74" customWidth="1"/>
    <col min="12807" max="12808" width="9" style="74"/>
    <col min="12809" max="12809" width="10.625" style="74" bestFit="1" customWidth="1"/>
    <col min="12810" max="13056" width="9" style="74"/>
    <col min="13057" max="13057" width="11.5" style="74" customWidth="1"/>
    <col min="13058" max="13058" width="9.875" style="74" customWidth="1"/>
    <col min="13059" max="13059" width="9.875" style="74" bestFit="1" customWidth="1"/>
    <col min="13060" max="13060" width="9.375" style="74" customWidth="1"/>
    <col min="13061" max="13061" width="10.125" style="74" bestFit="1" customWidth="1"/>
    <col min="13062" max="13062" width="9.375" style="74" customWidth="1"/>
    <col min="13063" max="13064" width="9" style="74"/>
    <col min="13065" max="13065" width="10.625" style="74" bestFit="1" customWidth="1"/>
    <col min="13066" max="13312" width="9" style="74"/>
    <col min="13313" max="13313" width="11.5" style="74" customWidth="1"/>
    <col min="13314" max="13314" width="9.875" style="74" customWidth="1"/>
    <col min="13315" max="13315" width="9.875" style="74" bestFit="1" customWidth="1"/>
    <col min="13316" max="13316" width="9.375" style="74" customWidth="1"/>
    <col min="13317" max="13317" width="10.125" style="74" bestFit="1" customWidth="1"/>
    <col min="13318" max="13318" width="9.375" style="74" customWidth="1"/>
    <col min="13319" max="13320" width="9" style="74"/>
    <col min="13321" max="13321" width="10.625" style="74" bestFit="1" customWidth="1"/>
    <col min="13322" max="13568" width="9" style="74"/>
    <col min="13569" max="13569" width="11.5" style="74" customWidth="1"/>
    <col min="13570" max="13570" width="9.875" style="74" customWidth="1"/>
    <col min="13571" max="13571" width="9.875" style="74" bestFit="1" customWidth="1"/>
    <col min="13572" max="13572" width="9.375" style="74" customWidth="1"/>
    <col min="13573" max="13573" width="10.125" style="74" bestFit="1" customWidth="1"/>
    <col min="13574" max="13574" width="9.375" style="74" customWidth="1"/>
    <col min="13575" max="13576" width="9" style="74"/>
    <col min="13577" max="13577" width="10.625" style="74" bestFit="1" customWidth="1"/>
    <col min="13578" max="13824" width="9" style="74"/>
    <col min="13825" max="13825" width="11.5" style="74" customWidth="1"/>
    <col min="13826" max="13826" width="9.875" style="74" customWidth="1"/>
    <col min="13827" max="13827" width="9.875" style="74" bestFit="1" customWidth="1"/>
    <col min="13828" max="13828" width="9.375" style="74" customWidth="1"/>
    <col min="13829" max="13829" width="10.125" style="74" bestFit="1" customWidth="1"/>
    <col min="13830" max="13830" width="9.375" style="74" customWidth="1"/>
    <col min="13831" max="13832" width="9" style="74"/>
    <col min="13833" max="13833" width="10.625" style="74" bestFit="1" customWidth="1"/>
    <col min="13834" max="14080" width="9" style="74"/>
    <col min="14081" max="14081" width="11.5" style="74" customWidth="1"/>
    <col min="14082" max="14082" width="9.875" style="74" customWidth="1"/>
    <col min="14083" max="14083" width="9.875" style="74" bestFit="1" customWidth="1"/>
    <col min="14084" max="14084" width="9.375" style="74" customWidth="1"/>
    <col min="14085" max="14085" width="10.125" style="74" bestFit="1" customWidth="1"/>
    <col min="14086" max="14086" width="9.375" style="74" customWidth="1"/>
    <col min="14087" max="14088" width="9" style="74"/>
    <col min="14089" max="14089" width="10.625" style="74" bestFit="1" customWidth="1"/>
    <col min="14090" max="14336" width="9" style="74"/>
    <col min="14337" max="14337" width="11.5" style="74" customWidth="1"/>
    <col min="14338" max="14338" width="9.875" style="74" customWidth="1"/>
    <col min="14339" max="14339" width="9.875" style="74" bestFit="1" customWidth="1"/>
    <col min="14340" max="14340" width="9.375" style="74" customWidth="1"/>
    <col min="14341" max="14341" width="10.125" style="74" bestFit="1" customWidth="1"/>
    <col min="14342" max="14342" width="9.375" style="74" customWidth="1"/>
    <col min="14343" max="14344" width="9" style="74"/>
    <col min="14345" max="14345" width="10.625" style="74" bestFit="1" customWidth="1"/>
    <col min="14346" max="14592" width="9" style="74"/>
    <col min="14593" max="14593" width="11.5" style="74" customWidth="1"/>
    <col min="14594" max="14594" width="9.875" style="74" customWidth="1"/>
    <col min="14595" max="14595" width="9.875" style="74" bestFit="1" customWidth="1"/>
    <col min="14596" max="14596" width="9.375" style="74" customWidth="1"/>
    <col min="14597" max="14597" width="10.125" style="74" bestFit="1" customWidth="1"/>
    <col min="14598" max="14598" width="9.375" style="74" customWidth="1"/>
    <col min="14599" max="14600" width="9" style="74"/>
    <col min="14601" max="14601" width="10.625" style="74" bestFit="1" customWidth="1"/>
    <col min="14602" max="14848" width="9" style="74"/>
    <col min="14849" max="14849" width="11.5" style="74" customWidth="1"/>
    <col min="14850" max="14850" width="9.875" style="74" customWidth="1"/>
    <col min="14851" max="14851" width="9.875" style="74" bestFit="1" customWidth="1"/>
    <col min="14852" max="14852" width="9.375" style="74" customWidth="1"/>
    <col min="14853" max="14853" width="10.125" style="74" bestFit="1" customWidth="1"/>
    <col min="14854" max="14854" width="9.375" style="74" customWidth="1"/>
    <col min="14855" max="14856" width="9" style="74"/>
    <col min="14857" max="14857" width="10.625" style="74" bestFit="1" customWidth="1"/>
    <col min="14858" max="15104" width="9" style="74"/>
    <col min="15105" max="15105" width="11.5" style="74" customWidth="1"/>
    <col min="15106" max="15106" width="9.875" style="74" customWidth="1"/>
    <col min="15107" max="15107" width="9.875" style="74" bestFit="1" customWidth="1"/>
    <col min="15108" max="15108" width="9.375" style="74" customWidth="1"/>
    <col min="15109" max="15109" width="10.125" style="74" bestFit="1" customWidth="1"/>
    <col min="15110" max="15110" width="9.375" style="74" customWidth="1"/>
    <col min="15111" max="15112" width="9" style="74"/>
    <col min="15113" max="15113" width="10.625" style="74" bestFit="1" customWidth="1"/>
    <col min="15114" max="15360" width="9" style="74"/>
    <col min="15361" max="15361" width="11.5" style="74" customWidth="1"/>
    <col min="15362" max="15362" width="9.875" style="74" customWidth="1"/>
    <col min="15363" max="15363" width="9.875" style="74" bestFit="1" customWidth="1"/>
    <col min="15364" max="15364" width="9.375" style="74" customWidth="1"/>
    <col min="15365" max="15365" width="10.125" style="74" bestFit="1" customWidth="1"/>
    <col min="15366" max="15366" width="9.375" style="74" customWidth="1"/>
    <col min="15367" max="15368" width="9" style="74"/>
    <col min="15369" max="15369" width="10.625" style="74" bestFit="1" customWidth="1"/>
    <col min="15370" max="15616" width="9" style="74"/>
    <col min="15617" max="15617" width="11.5" style="74" customWidth="1"/>
    <col min="15618" max="15618" width="9.875" style="74" customWidth="1"/>
    <col min="15619" max="15619" width="9.875" style="74" bestFit="1" customWidth="1"/>
    <col min="15620" max="15620" width="9.375" style="74" customWidth="1"/>
    <col min="15621" max="15621" width="10.125" style="74" bestFit="1" customWidth="1"/>
    <col min="15622" max="15622" width="9.375" style="74" customWidth="1"/>
    <col min="15623" max="15624" width="9" style="74"/>
    <col min="15625" max="15625" width="10.625" style="74" bestFit="1" customWidth="1"/>
    <col min="15626" max="15872" width="9" style="74"/>
    <col min="15873" max="15873" width="11.5" style="74" customWidth="1"/>
    <col min="15874" max="15874" width="9.875" style="74" customWidth="1"/>
    <col min="15875" max="15875" width="9.875" style="74" bestFit="1" customWidth="1"/>
    <col min="15876" max="15876" width="9.375" style="74" customWidth="1"/>
    <col min="15877" max="15877" width="10.125" style="74" bestFit="1" customWidth="1"/>
    <col min="15878" max="15878" width="9.375" style="74" customWidth="1"/>
    <col min="15879" max="15880" width="9" style="74"/>
    <col min="15881" max="15881" width="10.625" style="74" bestFit="1" customWidth="1"/>
    <col min="15882" max="16128" width="9" style="74"/>
    <col min="16129" max="16129" width="11.5" style="74" customWidth="1"/>
    <col min="16130" max="16130" width="9.875" style="74" customWidth="1"/>
    <col min="16131" max="16131" width="9.875" style="74" bestFit="1" customWidth="1"/>
    <col min="16132" max="16132" width="9.375" style="74" customWidth="1"/>
    <col min="16133" max="16133" width="10.125" style="74" bestFit="1" customWidth="1"/>
    <col min="16134" max="16134" width="9.375" style="74" customWidth="1"/>
    <col min="16135" max="16136" width="9" style="74"/>
    <col min="16137" max="16137" width="10.625" style="74" bestFit="1" customWidth="1"/>
    <col min="16138" max="16384" width="9" style="74"/>
  </cols>
  <sheetData>
    <row r="1" spans="1:9" ht="39" customHeight="1">
      <c r="A1" s="233" t="s">
        <v>141</v>
      </c>
      <c r="B1" s="233"/>
      <c r="C1" s="233"/>
      <c r="D1" s="233"/>
      <c r="E1" s="233"/>
      <c r="F1" s="233"/>
      <c r="G1" s="233"/>
      <c r="H1" s="233"/>
      <c r="I1" s="233"/>
    </row>
    <row r="2" spans="1:9" ht="18.75" customHeight="1" thickBot="1">
      <c r="A2" s="234" t="s">
        <v>1</v>
      </c>
      <c r="B2" s="234"/>
      <c r="C2" s="234"/>
      <c r="D2" s="234"/>
      <c r="E2" s="234"/>
      <c r="F2" s="234"/>
      <c r="G2" s="234"/>
      <c r="H2" s="234"/>
      <c r="I2" s="234"/>
    </row>
    <row r="3" spans="1:9" ht="25.5" customHeight="1">
      <c r="A3" s="235" t="s">
        <v>102</v>
      </c>
      <c r="B3" s="237" t="s">
        <v>3</v>
      </c>
      <c r="C3" s="238"/>
      <c r="D3" s="239" t="s">
        <v>4</v>
      </c>
      <c r="E3" s="240"/>
      <c r="F3" s="241" t="s">
        <v>5</v>
      </c>
      <c r="G3" s="242"/>
      <c r="H3" s="243" t="s">
        <v>6</v>
      </c>
      <c r="I3" s="244"/>
    </row>
    <row r="4" spans="1:9" ht="25.5" customHeight="1">
      <c r="A4" s="236"/>
      <c r="B4" s="75" t="s">
        <v>7</v>
      </c>
      <c r="C4" s="76" t="s">
        <v>8</v>
      </c>
      <c r="D4" s="77" t="s">
        <v>9</v>
      </c>
      <c r="E4" s="77" t="s">
        <v>10</v>
      </c>
      <c r="F4" s="78" t="s">
        <v>9</v>
      </c>
      <c r="G4" s="79" t="s">
        <v>10</v>
      </c>
      <c r="H4" s="80" t="s">
        <v>9</v>
      </c>
      <c r="I4" s="81" t="s">
        <v>10</v>
      </c>
    </row>
    <row r="5" spans="1:9" ht="18.75" hidden="1" customHeight="1">
      <c r="A5" s="82" t="s">
        <v>103</v>
      </c>
      <c r="B5" s="83">
        <f>D5+F5</f>
        <v>5456.5700619600002</v>
      </c>
      <c r="C5" s="84"/>
      <c r="D5" s="85">
        <v>2844.1874250300002</v>
      </c>
      <c r="E5" s="86">
        <v>12.044401135502781</v>
      </c>
      <c r="F5" s="83">
        <v>2612.38263693</v>
      </c>
      <c r="G5" s="84">
        <v>16.383826197401152</v>
      </c>
      <c r="H5" s="87">
        <f>D5-F5</f>
        <v>231.80478810000022</v>
      </c>
      <c r="I5" s="88"/>
    </row>
    <row r="6" spans="1:9" ht="18.75" hidden="1">
      <c r="A6" s="89" t="s">
        <v>104</v>
      </c>
      <c r="B6" s="54">
        <f t="shared" ref="B6:B50" si="0">D6+F6</f>
        <v>6348.4748087999997</v>
      </c>
      <c r="C6" s="90">
        <f>((B6/B5)-1)*100</f>
        <v>16.345519927579332</v>
      </c>
      <c r="D6" s="54">
        <v>3254.6484841299998</v>
      </c>
      <c r="E6" s="95">
        <f>((D6/D5)-1)*100</f>
        <v>14.431575622892368</v>
      </c>
      <c r="F6" s="54">
        <v>3093.8263246699998</v>
      </c>
      <c r="G6" s="90">
        <f>((F6/F5)-1)*100</f>
        <v>18.429294427778743</v>
      </c>
      <c r="H6" s="56">
        <f t="shared" ref="H6:H50" si="1">D6-F6</f>
        <v>160.82215945999997</v>
      </c>
      <c r="I6" s="91">
        <f>((H6/H5)-1)*100</f>
        <v>-30.621726678647576</v>
      </c>
    </row>
    <row r="7" spans="1:9" ht="18.75" hidden="1">
      <c r="A7" s="82" t="s">
        <v>105</v>
      </c>
      <c r="B7" s="83">
        <f t="shared" si="0"/>
        <v>7283.3481902599997</v>
      </c>
      <c r="C7" s="84">
        <f t="shared" ref="C7:C12" si="2">((B7/B6)-1)*100</f>
        <v>14.725952447099843</v>
      </c>
      <c r="D7" s="85">
        <v>3714.8908575099999</v>
      </c>
      <c r="E7" s="86">
        <f t="shared" ref="E7:E12" si="3">((D7/D6)-1)*100</f>
        <v>14.141077773043364</v>
      </c>
      <c r="F7" s="83">
        <v>3568.4573327500002</v>
      </c>
      <c r="G7" s="84">
        <f t="shared" ref="G7:G12" si="4">((F7/F6)-1)*100</f>
        <v>15.341229864628115</v>
      </c>
      <c r="H7" s="145">
        <f t="shared" si="1"/>
        <v>146.43352475999973</v>
      </c>
      <c r="I7" s="93">
        <f t="shared" ref="I7:I12" si="5">((H7/H6)-1)*100</f>
        <v>-8.9469229540963919</v>
      </c>
    </row>
    <row r="8" spans="1:9" ht="18.75" hidden="1">
      <c r="A8" s="82" t="s">
        <v>106</v>
      </c>
      <c r="B8" s="83">
        <f t="shared" si="0"/>
        <v>8572.8206479200016</v>
      </c>
      <c r="C8" s="84">
        <f t="shared" si="2"/>
        <v>17.704391221943915</v>
      </c>
      <c r="D8" s="85">
        <v>4220.0732795200001</v>
      </c>
      <c r="E8" s="86">
        <f t="shared" si="3"/>
        <v>13.598849640191357</v>
      </c>
      <c r="F8" s="83">
        <v>4352.7473684000006</v>
      </c>
      <c r="G8" s="84">
        <f t="shared" si="4"/>
        <v>21.978405863286433</v>
      </c>
      <c r="H8" s="145">
        <f t="shared" si="1"/>
        <v>-132.67408888000045</v>
      </c>
      <c r="I8" s="93">
        <f t="shared" si="5"/>
        <v>-190.6036299388746</v>
      </c>
    </row>
    <row r="9" spans="1:9" ht="18.75" hidden="1">
      <c r="A9" s="82" t="s">
        <v>107</v>
      </c>
      <c r="B9" s="83">
        <f t="shared" si="0"/>
        <v>6866.1808221000001</v>
      </c>
      <c r="C9" s="84">
        <f t="shared" si="2"/>
        <v>-19.907564801721112</v>
      </c>
      <c r="D9" s="85">
        <v>3635.3356092700001</v>
      </c>
      <c r="E9" s="86">
        <f t="shared" si="3"/>
        <v>-13.856102288264282</v>
      </c>
      <c r="F9" s="83">
        <v>3230.84521283</v>
      </c>
      <c r="G9" s="84">
        <f t="shared" si="4"/>
        <v>-25.77457547191382</v>
      </c>
      <c r="H9" s="145">
        <f t="shared" si="1"/>
        <v>404.49039644000004</v>
      </c>
      <c r="I9" s="93">
        <f t="shared" si="5"/>
        <v>-404.87520197395054</v>
      </c>
    </row>
    <row r="10" spans="1:9" ht="18.75" hidden="1">
      <c r="A10" s="94" t="s">
        <v>108</v>
      </c>
      <c r="B10" s="83">
        <f t="shared" si="0"/>
        <v>8915.9592195700006</v>
      </c>
      <c r="C10" s="84">
        <f t="shared" si="2"/>
        <v>29.853253949742076</v>
      </c>
      <c r="D10" s="85">
        <v>4663.8376170700003</v>
      </c>
      <c r="E10" s="86">
        <f t="shared" si="3"/>
        <v>28.291803518149749</v>
      </c>
      <c r="F10" s="83">
        <v>4252.1216025000003</v>
      </c>
      <c r="G10" s="84">
        <f t="shared" si="4"/>
        <v>31.610192454111164</v>
      </c>
      <c r="H10" s="145">
        <f t="shared" si="1"/>
        <v>411.71601456999997</v>
      </c>
      <c r="I10" s="93">
        <f t="shared" si="5"/>
        <v>1.7863509723825333</v>
      </c>
    </row>
    <row r="11" spans="1:9" ht="18.75" hidden="1">
      <c r="A11" s="89" t="s">
        <v>109</v>
      </c>
      <c r="B11" s="54">
        <f t="shared" si="0"/>
        <v>10796.267456969999</v>
      </c>
      <c r="C11" s="90">
        <f t="shared" si="2"/>
        <v>21.089242235124118</v>
      </c>
      <c r="D11" s="54">
        <v>5552.1365584300002</v>
      </c>
      <c r="E11" s="95">
        <f t="shared" si="3"/>
        <v>19.046523792096835</v>
      </c>
      <c r="F11" s="54">
        <v>5244.1308985400001</v>
      </c>
      <c r="G11" s="95">
        <f t="shared" si="4"/>
        <v>23.329748976528709</v>
      </c>
      <c r="H11" s="56">
        <f t="shared" si="1"/>
        <v>308.00565989000006</v>
      </c>
      <c r="I11" s="91">
        <f t="shared" si="5"/>
        <v>-25.189779121979495</v>
      </c>
    </row>
    <row r="12" spans="1:9" ht="19.5" hidden="1" thickBot="1">
      <c r="A12" s="146" t="s">
        <v>110</v>
      </c>
      <c r="B12" s="83">
        <f t="shared" si="0"/>
        <v>10674.542648160001</v>
      </c>
      <c r="C12" s="84">
        <f t="shared" si="2"/>
        <v>-1.1274712236905016</v>
      </c>
      <c r="D12" s="85">
        <v>5478.6979214100002</v>
      </c>
      <c r="E12" s="86">
        <f t="shared" si="3"/>
        <v>-1.3227094875484569</v>
      </c>
      <c r="F12" s="83">
        <v>5195.8447267499996</v>
      </c>
      <c r="G12" s="84">
        <f t="shared" si="4"/>
        <v>-0.9207659519605782</v>
      </c>
      <c r="H12" s="145">
        <f t="shared" si="1"/>
        <v>282.85319466000055</v>
      </c>
      <c r="I12" s="93">
        <f t="shared" si="5"/>
        <v>-8.1662347500310091</v>
      </c>
    </row>
    <row r="13" spans="1:9" ht="18.75" hidden="1" customHeight="1">
      <c r="A13" s="97" t="s">
        <v>46</v>
      </c>
      <c r="B13" s="83">
        <f t="shared" si="0"/>
        <v>847.17648557000007</v>
      </c>
      <c r="C13" s="84"/>
      <c r="D13" s="85">
        <v>412.00357940000004</v>
      </c>
      <c r="E13" s="86"/>
      <c r="F13" s="83">
        <v>435.17290616999998</v>
      </c>
      <c r="G13" s="84"/>
      <c r="H13" s="92">
        <f t="shared" si="1"/>
        <v>-23.169326769999941</v>
      </c>
      <c r="I13" s="93"/>
    </row>
    <row r="14" spans="1:9" ht="18.75" hidden="1" customHeight="1">
      <c r="A14" s="97" t="s">
        <v>47</v>
      </c>
      <c r="B14" s="83">
        <f t="shared" si="0"/>
        <v>914.16167932999997</v>
      </c>
      <c r="C14" s="84"/>
      <c r="D14" s="85">
        <v>463.16183638000001</v>
      </c>
      <c r="E14" s="86"/>
      <c r="F14" s="83">
        <v>450.99984295000002</v>
      </c>
      <c r="G14" s="84"/>
      <c r="H14" s="92">
        <f t="shared" si="1"/>
        <v>12.161993429999995</v>
      </c>
      <c r="I14" s="93"/>
    </row>
    <row r="15" spans="1:9" ht="18.75" hidden="1" customHeight="1">
      <c r="A15" s="97" t="s">
        <v>111</v>
      </c>
      <c r="B15" s="83">
        <f t="shared" si="0"/>
        <v>923.83222199000011</v>
      </c>
      <c r="C15" s="84"/>
      <c r="D15" s="85">
        <v>473.29816570000003</v>
      </c>
      <c r="E15" s="86"/>
      <c r="F15" s="83">
        <v>450.53405629000002</v>
      </c>
      <c r="G15" s="84"/>
      <c r="H15" s="92">
        <f t="shared" si="1"/>
        <v>22.764109410000003</v>
      </c>
      <c r="I15" s="93"/>
    </row>
    <row r="16" spans="1:9" ht="18.75" hidden="1" customHeight="1">
      <c r="A16" s="97" t="s">
        <v>112</v>
      </c>
      <c r="B16" s="83">
        <f t="shared" si="0"/>
        <v>900.51929627999993</v>
      </c>
      <c r="C16" s="84"/>
      <c r="D16" s="85">
        <v>460.94754123999996</v>
      </c>
      <c r="E16" s="86"/>
      <c r="F16" s="83">
        <v>439.57175503999997</v>
      </c>
      <c r="G16" s="84"/>
      <c r="H16" s="92">
        <f t="shared" si="1"/>
        <v>21.375786199999993</v>
      </c>
      <c r="I16" s="93"/>
    </row>
    <row r="17" spans="1:9" ht="18.75" hidden="1" customHeight="1">
      <c r="A17" s="97" t="s">
        <v>113</v>
      </c>
      <c r="B17" s="83">
        <f t="shared" si="0"/>
        <v>913.52695696000001</v>
      </c>
      <c r="C17" s="84"/>
      <c r="D17" s="85">
        <v>468.72357095000001</v>
      </c>
      <c r="E17" s="86"/>
      <c r="F17" s="83">
        <v>444.80338601000005</v>
      </c>
      <c r="G17" s="84"/>
      <c r="H17" s="92">
        <f t="shared" si="1"/>
        <v>23.920184939999956</v>
      </c>
      <c r="I17" s="93"/>
    </row>
    <row r="18" spans="1:9" ht="18.75" hidden="1" customHeight="1">
      <c r="A18" s="97" t="s">
        <v>114</v>
      </c>
      <c r="B18" s="83">
        <f t="shared" si="0"/>
        <v>891.56234215000006</v>
      </c>
      <c r="C18" s="84"/>
      <c r="D18" s="85">
        <v>471.62604994000003</v>
      </c>
      <c r="E18" s="86"/>
      <c r="F18" s="83">
        <v>419.93629221000003</v>
      </c>
      <c r="G18" s="84"/>
      <c r="H18" s="92">
        <f t="shared" si="1"/>
        <v>51.689757729999997</v>
      </c>
      <c r="I18" s="93"/>
    </row>
    <row r="19" spans="1:9" ht="18.75" hidden="1" customHeight="1">
      <c r="A19" s="97" t="s">
        <v>115</v>
      </c>
      <c r="B19" s="83">
        <f t="shared" si="0"/>
        <v>866.44581525000001</v>
      </c>
      <c r="C19" s="84"/>
      <c r="D19" s="85">
        <v>446.67681428000003</v>
      </c>
      <c r="E19" s="86"/>
      <c r="F19" s="83">
        <v>419.76900096999998</v>
      </c>
      <c r="G19" s="84"/>
      <c r="H19" s="92">
        <f t="shared" si="1"/>
        <v>26.907813310000051</v>
      </c>
      <c r="I19" s="93"/>
    </row>
    <row r="20" spans="1:9" ht="18.75" hidden="1" customHeight="1">
      <c r="A20" s="97" t="s">
        <v>116</v>
      </c>
      <c r="B20" s="83">
        <f t="shared" si="0"/>
        <v>841.60856271000011</v>
      </c>
      <c r="C20" s="84"/>
      <c r="D20" s="85">
        <v>430.45181248</v>
      </c>
      <c r="E20" s="86"/>
      <c r="F20" s="83">
        <v>411.15675023000006</v>
      </c>
      <c r="G20" s="84"/>
      <c r="H20" s="92">
        <f t="shared" si="1"/>
        <v>19.295062249999944</v>
      </c>
      <c r="I20" s="93"/>
    </row>
    <row r="21" spans="1:9" ht="18.75" hidden="1" customHeight="1">
      <c r="A21" s="97" t="s">
        <v>117</v>
      </c>
      <c r="B21" s="83">
        <f t="shared" si="0"/>
        <v>879.72073182000008</v>
      </c>
      <c r="C21" s="84"/>
      <c r="D21" s="85">
        <v>454.12538009999997</v>
      </c>
      <c r="E21" s="86"/>
      <c r="F21" s="83">
        <v>425.59535172000005</v>
      </c>
      <c r="G21" s="84"/>
      <c r="H21" s="92">
        <f t="shared" si="1"/>
        <v>28.530028379999919</v>
      </c>
      <c r="I21" s="93"/>
    </row>
    <row r="22" spans="1:9" ht="18.75" hidden="1" customHeight="1">
      <c r="A22" s="97" t="s">
        <v>118</v>
      </c>
      <c r="B22" s="83">
        <f t="shared" si="0"/>
        <v>904.67652887999998</v>
      </c>
      <c r="C22" s="84"/>
      <c r="D22" s="85">
        <v>470.87760005999996</v>
      </c>
      <c r="E22" s="86"/>
      <c r="F22" s="83">
        <v>433.79892882000001</v>
      </c>
      <c r="G22" s="84"/>
      <c r="H22" s="92">
        <f t="shared" si="1"/>
        <v>37.078671239999949</v>
      </c>
      <c r="I22" s="93"/>
    </row>
    <row r="23" spans="1:9" ht="18.75" hidden="1" customHeight="1">
      <c r="A23" s="97" t="s">
        <v>56</v>
      </c>
      <c r="B23" s="83">
        <f t="shared" si="0"/>
        <v>911.86782506999998</v>
      </c>
      <c r="C23" s="84"/>
      <c r="D23" s="85">
        <v>478.05245778999995</v>
      </c>
      <c r="E23" s="86"/>
      <c r="F23" s="83">
        <v>433.81536727999998</v>
      </c>
      <c r="G23" s="84"/>
      <c r="H23" s="92">
        <f t="shared" si="1"/>
        <v>44.237090509999973</v>
      </c>
      <c r="I23" s="93"/>
    </row>
    <row r="24" spans="1:9" ht="18.75" hidden="1" customHeight="1">
      <c r="A24" s="97" t="s">
        <v>57</v>
      </c>
      <c r="B24" s="83">
        <f t="shared" si="0"/>
        <v>879.44420214999991</v>
      </c>
      <c r="C24" s="84"/>
      <c r="D24" s="85">
        <v>448.75311308999994</v>
      </c>
      <c r="E24" s="86"/>
      <c r="F24" s="83">
        <v>430.69108906000002</v>
      </c>
      <c r="G24" s="84"/>
      <c r="H24" s="92">
        <f t="shared" si="1"/>
        <v>18.062024029999918</v>
      </c>
      <c r="I24" s="93"/>
    </row>
    <row r="25" spans="1:9" ht="18.75" hidden="1">
      <c r="A25" s="96" t="s">
        <v>119</v>
      </c>
      <c r="B25" s="83">
        <f t="shared" si="0"/>
        <v>10752.17948834</v>
      </c>
      <c r="C25" s="84">
        <f>((B25/B12)-1)*100</f>
        <v>0.72730835164522833</v>
      </c>
      <c r="D25" s="85">
        <f>SUM(D26:D37)</f>
        <v>5596.3243379499991</v>
      </c>
      <c r="E25" s="86">
        <f>((D25/D12)-1)*100</f>
        <v>2.1469775889692899</v>
      </c>
      <c r="F25" s="83">
        <f>SUM(F26:F37)</f>
        <v>5155.8551503899998</v>
      </c>
      <c r="G25" s="84">
        <f>((F25/F12)-1)*100</f>
        <v>-0.76964533128019985</v>
      </c>
      <c r="H25" s="145">
        <f t="shared" si="1"/>
        <v>440.46918755999923</v>
      </c>
      <c r="I25" s="93">
        <f>((H25/H12)-1)*100</f>
        <v>55.723603577982786</v>
      </c>
    </row>
    <row r="26" spans="1:9" ht="18.75" hidden="1">
      <c r="A26" s="97" t="s">
        <v>46</v>
      </c>
      <c r="B26" s="99">
        <f t="shared" si="0"/>
        <v>909.70051384999988</v>
      </c>
      <c r="C26" s="100">
        <f t="shared" ref="C26:C63" si="6">((B26/B13)-1)*100</f>
        <v>7.3802837242268549</v>
      </c>
      <c r="D26" s="40">
        <v>456.73108991999999</v>
      </c>
      <c r="E26" s="101">
        <f t="shared" ref="E26:E50" si="7">((D26/D13)-1)*100</f>
        <v>10.8560975574864</v>
      </c>
      <c r="F26" s="99">
        <v>452.96942392999995</v>
      </c>
      <c r="G26" s="100">
        <f t="shared" ref="G26:G50" si="8">((F26/F13)-1)*100</f>
        <v>4.0895279801835382</v>
      </c>
      <c r="H26" s="87">
        <f t="shared" si="1"/>
        <v>3.76166599000004</v>
      </c>
      <c r="I26" s="102">
        <f t="shared" ref="I26:I50" si="9">((H26/H13)-1)*100</f>
        <v>-116.2355429112887</v>
      </c>
    </row>
    <row r="27" spans="1:9" ht="18.75" hidden="1">
      <c r="A27" s="97" t="s">
        <v>47</v>
      </c>
      <c r="B27" s="99">
        <f t="shared" si="0"/>
        <v>827.90308196000001</v>
      </c>
      <c r="C27" s="100">
        <f t="shared" si="6"/>
        <v>-9.4358141803996816</v>
      </c>
      <c r="D27" s="40">
        <v>423.31836668000005</v>
      </c>
      <c r="E27" s="101">
        <f t="shared" si="7"/>
        <v>-8.6024941112182844</v>
      </c>
      <c r="F27" s="99">
        <v>404.58471528000001</v>
      </c>
      <c r="G27" s="100">
        <f t="shared" si="8"/>
        <v>-10.291606171389688</v>
      </c>
      <c r="H27" s="87">
        <f t="shared" si="1"/>
        <v>18.733651400000042</v>
      </c>
      <c r="I27" s="102">
        <f t="shared" si="9"/>
        <v>54.034381845575851</v>
      </c>
    </row>
    <row r="28" spans="1:9" ht="18.75" hidden="1">
      <c r="A28" s="97" t="s">
        <v>111</v>
      </c>
      <c r="B28" s="99">
        <f t="shared" si="0"/>
        <v>912.89442568000004</v>
      </c>
      <c r="C28" s="100">
        <f t="shared" si="6"/>
        <v>-1.1839591702527241</v>
      </c>
      <c r="D28" s="40">
        <v>473.12703650000003</v>
      </c>
      <c r="E28" s="101">
        <f t="shared" si="7"/>
        <v>-3.6156742705073519E-2</v>
      </c>
      <c r="F28" s="99">
        <v>439.76738918000001</v>
      </c>
      <c r="G28" s="100">
        <f t="shared" si="8"/>
        <v>-2.389756547742472</v>
      </c>
      <c r="H28" s="87">
        <f t="shared" si="1"/>
        <v>33.359647320000022</v>
      </c>
      <c r="I28" s="102">
        <f t="shared" si="9"/>
        <v>46.544926134230955</v>
      </c>
    </row>
    <row r="29" spans="1:9" ht="18.75" hidden="1">
      <c r="A29" s="97" t="s">
        <v>112</v>
      </c>
      <c r="B29" s="99">
        <f t="shared" si="0"/>
        <v>898.06165936999992</v>
      </c>
      <c r="C29" s="100">
        <f t="shared" si="6"/>
        <v>-0.27291329793291963</v>
      </c>
      <c r="D29" s="40">
        <v>461.57925207</v>
      </c>
      <c r="E29" s="101">
        <f t="shared" si="7"/>
        <v>0.1370461437543824</v>
      </c>
      <c r="F29" s="99">
        <v>436.48240729999998</v>
      </c>
      <c r="G29" s="100">
        <f t="shared" si="8"/>
        <v>-0.70280851864990002</v>
      </c>
      <c r="H29" s="87">
        <f t="shared" si="1"/>
        <v>25.096844770000018</v>
      </c>
      <c r="I29" s="102">
        <f t="shared" si="9"/>
        <v>17.407820864151535</v>
      </c>
    </row>
    <row r="30" spans="1:9" ht="18.75" hidden="1">
      <c r="A30" s="97" t="s">
        <v>113</v>
      </c>
      <c r="B30" s="99">
        <f t="shared" si="0"/>
        <v>906.97434721000002</v>
      </c>
      <c r="C30" s="100">
        <f t="shared" si="6"/>
        <v>-0.71728696127429936</v>
      </c>
      <c r="D30" s="40">
        <v>483.07560429</v>
      </c>
      <c r="E30" s="101">
        <f t="shared" si="7"/>
        <v>3.0619397507386958</v>
      </c>
      <c r="F30" s="99">
        <v>423.89874292000002</v>
      </c>
      <c r="G30" s="100">
        <f t="shared" si="8"/>
        <v>-4.6997490908331496</v>
      </c>
      <c r="H30" s="87">
        <f t="shared" si="1"/>
        <v>59.176861369999983</v>
      </c>
      <c r="I30" s="102">
        <f t="shared" si="9"/>
        <v>147.39299264799121</v>
      </c>
    </row>
    <row r="31" spans="1:9" ht="18.75" hidden="1">
      <c r="A31" s="97" t="s">
        <v>114</v>
      </c>
      <c r="B31" s="99">
        <f t="shared" si="0"/>
        <v>874.10377003999997</v>
      </c>
      <c r="C31" s="100">
        <f t="shared" si="6"/>
        <v>-1.9581998122418232</v>
      </c>
      <c r="D31" s="40">
        <v>466.90983225000002</v>
      </c>
      <c r="E31" s="101">
        <f t="shared" si="7"/>
        <v>-0.99999092302047732</v>
      </c>
      <c r="F31" s="99">
        <v>407.19393779000001</v>
      </c>
      <c r="G31" s="100">
        <f t="shared" si="8"/>
        <v>-3.0343541761872483</v>
      </c>
      <c r="H31" s="87">
        <f t="shared" si="1"/>
        <v>59.715894460000015</v>
      </c>
      <c r="I31" s="102">
        <f t="shared" si="9"/>
        <v>15.527518569393028</v>
      </c>
    </row>
    <row r="32" spans="1:9" ht="18.75" hidden="1">
      <c r="A32" s="97" t="s">
        <v>115</v>
      </c>
      <c r="B32" s="99">
        <f t="shared" si="0"/>
        <v>892.13924032</v>
      </c>
      <c r="C32" s="100">
        <f t="shared" si="6"/>
        <v>2.9653816335400762</v>
      </c>
      <c r="D32" s="40">
        <v>458.29520579000001</v>
      </c>
      <c r="E32" s="101">
        <f t="shared" si="7"/>
        <v>2.6010733350303239</v>
      </c>
      <c r="F32" s="99">
        <v>433.84403452999999</v>
      </c>
      <c r="G32" s="100">
        <f t="shared" si="8"/>
        <v>3.3530426323705509</v>
      </c>
      <c r="H32" s="87">
        <f t="shared" si="1"/>
        <v>24.451171260000024</v>
      </c>
      <c r="I32" s="102">
        <f t="shared" si="9"/>
        <v>-9.129846493646653</v>
      </c>
    </row>
    <row r="33" spans="1:9" ht="18.75" hidden="1">
      <c r="A33" s="97" t="s">
        <v>116</v>
      </c>
      <c r="B33" s="99">
        <f t="shared" si="0"/>
        <v>879.05161999000006</v>
      </c>
      <c r="C33" s="100">
        <f t="shared" si="6"/>
        <v>4.4489872060512692</v>
      </c>
      <c r="D33" s="40">
        <v>463.11340569999999</v>
      </c>
      <c r="E33" s="101">
        <f t="shared" si="7"/>
        <v>7.5877467054497716</v>
      </c>
      <c r="F33" s="99">
        <v>415.93821429000002</v>
      </c>
      <c r="G33" s="100">
        <f t="shared" si="8"/>
        <v>1.1629297238401781</v>
      </c>
      <c r="H33" s="87">
        <f t="shared" si="1"/>
        <v>47.175191409999968</v>
      </c>
      <c r="I33" s="102">
        <f t="shared" si="9"/>
        <v>144.49359529793747</v>
      </c>
    </row>
    <row r="34" spans="1:9" ht="18.75" hidden="1">
      <c r="A34" s="97" t="s">
        <v>117</v>
      </c>
      <c r="B34" s="99">
        <f t="shared" si="0"/>
        <v>857.05891083000006</v>
      </c>
      <c r="C34" s="100">
        <f t="shared" si="6"/>
        <v>-2.5760244325624071</v>
      </c>
      <c r="D34" s="40">
        <v>446.50485857000001</v>
      </c>
      <c r="E34" s="101">
        <f t="shared" si="7"/>
        <v>-1.6780655439962211</v>
      </c>
      <c r="F34" s="99">
        <v>410.55405226000005</v>
      </c>
      <c r="G34" s="100">
        <f t="shared" si="8"/>
        <v>-3.5341785099889167</v>
      </c>
      <c r="H34" s="87">
        <f t="shared" si="1"/>
        <v>35.950806309999962</v>
      </c>
      <c r="I34" s="102">
        <f t="shared" si="9"/>
        <v>26.010412016281581</v>
      </c>
    </row>
    <row r="35" spans="1:9" ht="18.75" hidden="1">
      <c r="A35" s="97" t="s">
        <v>118</v>
      </c>
      <c r="B35" s="99">
        <f t="shared" si="0"/>
        <v>960.85447631000011</v>
      </c>
      <c r="C35" s="100">
        <f t="shared" si="6"/>
        <v>6.2097275254337614</v>
      </c>
      <c r="D35" s="40">
        <v>504.80484208000001</v>
      </c>
      <c r="E35" s="101">
        <f t="shared" si="7"/>
        <v>7.205108507110336</v>
      </c>
      <c r="F35" s="99">
        <v>456.04963423000004</v>
      </c>
      <c r="G35" s="100">
        <f t="shared" si="8"/>
        <v>5.1292670248230809</v>
      </c>
      <c r="H35" s="87">
        <f t="shared" si="1"/>
        <v>48.755207849999977</v>
      </c>
      <c r="I35" s="102">
        <f t="shared" si="9"/>
        <v>31.491248794815352</v>
      </c>
    </row>
    <row r="36" spans="1:9" ht="18.75" hidden="1">
      <c r="A36" s="97" t="s">
        <v>56</v>
      </c>
      <c r="B36" s="99">
        <f t="shared" si="0"/>
        <v>910.11102417000006</v>
      </c>
      <c r="C36" s="100">
        <f t="shared" si="6"/>
        <v>-0.19265959952748934</v>
      </c>
      <c r="D36" s="40">
        <v>479.05028162000002</v>
      </c>
      <c r="E36" s="101">
        <f t="shared" si="7"/>
        <v>0.20872684864186031</v>
      </c>
      <c r="F36" s="99">
        <v>431.06074254999999</v>
      </c>
      <c r="G36" s="100">
        <f t="shared" si="8"/>
        <v>-0.63497629124374955</v>
      </c>
      <c r="H36" s="87">
        <f t="shared" si="1"/>
        <v>47.989539070000035</v>
      </c>
      <c r="I36" s="102">
        <f t="shared" si="9"/>
        <v>8.4825844483416226</v>
      </c>
    </row>
    <row r="37" spans="1:9" ht="18.75" hidden="1">
      <c r="A37" s="97" t="s">
        <v>57</v>
      </c>
      <c r="B37" s="99">
        <f t="shared" si="0"/>
        <v>923.32641861000002</v>
      </c>
      <c r="C37" s="100">
        <f t="shared" si="6"/>
        <v>4.9897669860941907</v>
      </c>
      <c r="D37" s="40">
        <v>479.81456248000001</v>
      </c>
      <c r="E37" s="101">
        <f t="shared" si="7"/>
        <v>6.9217234340991585</v>
      </c>
      <c r="F37" s="99">
        <v>443.51185613000001</v>
      </c>
      <c r="G37" s="100">
        <f t="shared" si="8"/>
        <v>2.9767894891862712</v>
      </c>
      <c r="H37" s="87">
        <f t="shared" si="1"/>
        <v>36.302706349999994</v>
      </c>
      <c r="I37" s="102">
        <f t="shared" si="9"/>
        <v>100.98913770518419</v>
      </c>
    </row>
    <row r="38" spans="1:9" ht="18.75" hidden="1">
      <c r="A38" s="98" t="s">
        <v>32</v>
      </c>
      <c r="B38" s="83">
        <f t="shared" si="0"/>
        <v>10981.79112795</v>
      </c>
      <c r="C38" s="84">
        <f>((B38/B25)-1)*100</f>
        <v>2.1354892732119879</v>
      </c>
      <c r="D38" s="85">
        <f>SUM(D39:D50)</f>
        <v>5726.6460706300004</v>
      </c>
      <c r="E38" s="86">
        <f>((D38/D25)-1)*100</f>
        <v>2.3287022840377425</v>
      </c>
      <c r="F38" s="83">
        <f>SUM(F39:F50)</f>
        <v>5255.14505732</v>
      </c>
      <c r="G38" s="84">
        <f>((F38/F25)-1)*100</f>
        <v>1.9257699069084477</v>
      </c>
      <c r="H38" s="145">
        <f t="shared" si="1"/>
        <v>471.50101331000042</v>
      </c>
      <c r="I38" s="93">
        <f>((H38/H25)-1)*100</f>
        <v>7.0451751510482552</v>
      </c>
    </row>
    <row r="39" spans="1:9" ht="18.75" hidden="1">
      <c r="A39" s="97" t="s">
        <v>46</v>
      </c>
      <c r="B39" s="103">
        <f t="shared" si="0"/>
        <v>903.05645521999998</v>
      </c>
      <c r="C39" s="100">
        <f t="shared" si="6"/>
        <v>-0.73035669748949816</v>
      </c>
      <c r="D39" s="40">
        <v>455.59632454999996</v>
      </c>
      <c r="E39" s="101">
        <f t="shared" si="7"/>
        <v>-0.2484537170873935</v>
      </c>
      <c r="F39" s="103">
        <v>447.46013067000001</v>
      </c>
      <c r="G39" s="100">
        <f t="shared" si="8"/>
        <v>-1.2162616214138389</v>
      </c>
      <c r="H39" s="87">
        <f t="shared" si="1"/>
        <v>8.1361938799999507</v>
      </c>
      <c r="I39" s="102">
        <f t="shared" si="9"/>
        <v>116.29229978496483</v>
      </c>
    </row>
    <row r="40" spans="1:9" ht="18.75" hidden="1">
      <c r="A40" s="97" t="s">
        <v>47</v>
      </c>
      <c r="B40" s="103">
        <f t="shared" si="0"/>
        <v>849.73288500000001</v>
      </c>
      <c r="C40" s="100">
        <f t="shared" si="6"/>
        <v>2.6367582771064768</v>
      </c>
      <c r="D40" s="40">
        <v>429.11734548999999</v>
      </c>
      <c r="E40" s="101">
        <f t="shared" si="7"/>
        <v>1.3698859455308243</v>
      </c>
      <c r="F40" s="103">
        <v>420.61553951000002</v>
      </c>
      <c r="G40" s="100">
        <f t="shared" si="8"/>
        <v>3.9622911159423291</v>
      </c>
      <c r="H40" s="87">
        <f t="shared" si="1"/>
        <v>8.5018059799999719</v>
      </c>
      <c r="I40" s="102">
        <f t="shared" si="9"/>
        <v>-54.617464591019591</v>
      </c>
    </row>
    <row r="41" spans="1:9" ht="18.75" hidden="1">
      <c r="A41" s="97" t="s">
        <v>111</v>
      </c>
      <c r="B41" s="103">
        <f t="shared" si="0"/>
        <v>946.23066627999992</v>
      </c>
      <c r="C41" s="100">
        <f t="shared" si="6"/>
        <v>3.6517082000109946</v>
      </c>
      <c r="D41" s="40">
        <v>490.64391957999999</v>
      </c>
      <c r="E41" s="101">
        <f t="shared" si="7"/>
        <v>3.7023635786241904</v>
      </c>
      <c r="F41" s="103">
        <v>455.58674669999999</v>
      </c>
      <c r="G41" s="100">
        <f t="shared" si="8"/>
        <v>3.5972102318676091</v>
      </c>
      <c r="H41" s="87">
        <f t="shared" si="1"/>
        <v>35.057172879999996</v>
      </c>
      <c r="I41" s="102">
        <f t="shared" si="9"/>
        <v>5.0885596712596515</v>
      </c>
    </row>
    <row r="42" spans="1:9" ht="18.75" hidden="1">
      <c r="A42" s="97" t="s">
        <v>112</v>
      </c>
      <c r="B42" s="103">
        <f t="shared" si="0"/>
        <v>961.40780820000009</v>
      </c>
      <c r="C42" s="100">
        <f t="shared" si="6"/>
        <v>7.0536525158459762</v>
      </c>
      <c r="D42" s="40">
        <v>502.67447895999999</v>
      </c>
      <c r="E42" s="101">
        <f t="shared" si="7"/>
        <v>8.9031789677946236</v>
      </c>
      <c r="F42" s="103">
        <v>458.73332924000005</v>
      </c>
      <c r="G42" s="100">
        <f t="shared" si="8"/>
        <v>5.0977820796123785</v>
      </c>
      <c r="H42" s="87">
        <f t="shared" si="1"/>
        <v>43.941149719999942</v>
      </c>
      <c r="I42" s="102">
        <f t="shared" si="9"/>
        <v>75.086350984350887</v>
      </c>
    </row>
    <row r="43" spans="1:9" ht="18.75" hidden="1">
      <c r="A43" s="97" t="s">
        <v>113</v>
      </c>
      <c r="B43" s="103">
        <f t="shared" si="0"/>
        <v>901.84665184000005</v>
      </c>
      <c r="C43" s="100">
        <f t="shared" si="6"/>
        <v>-0.56536277853652672</v>
      </c>
      <c r="D43" s="40">
        <v>475.77182544000004</v>
      </c>
      <c r="E43" s="101">
        <f t="shared" si="7"/>
        <v>-1.5119328703701918</v>
      </c>
      <c r="F43" s="103">
        <v>426.07482640000001</v>
      </c>
      <c r="G43" s="100">
        <f t="shared" si="8"/>
        <v>0.5133498309077611</v>
      </c>
      <c r="H43" s="87">
        <f t="shared" si="1"/>
        <v>49.696999040000037</v>
      </c>
      <c r="I43" s="102">
        <f t="shared" si="9"/>
        <v>-16.019542284825896</v>
      </c>
    </row>
    <row r="44" spans="1:9" ht="18.75" hidden="1">
      <c r="A44" s="97" t="s">
        <v>114</v>
      </c>
      <c r="B44" s="103">
        <f t="shared" si="0"/>
        <v>903.04089814999998</v>
      </c>
      <c r="C44" s="100">
        <f t="shared" si="6"/>
        <v>3.3104911684199489</v>
      </c>
      <c r="D44" s="40">
        <v>478.27709150000004</v>
      </c>
      <c r="E44" s="101">
        <f t="shared" si="7"/>
        <v>2.4345726872407214</v>
      </c>
      <c r="F44" s="103">
        <v>424.76380664999999</v>
      </c>
      <c r="G44" s="100">
        <f t="shared" si="8"/>
        <v>4.314865038354565</v>
      </c>
      <c r="H44" s="87">
        <f t="shared" si="1"/>
        <v>53.513284850000048</v>
      </c>
      <c r="I44" s="102">
        <f t="shared" si="9"/>
        <v>-10.386865450294335</v>
      </c>
    </row>
    <row r="45" spans="1:9" ht="18.75" hidden="1">
      <c r="A45" s="97" t="s">
        <v>115</v>
      </c>
      <c r="B45" s="103">
        <f t="shared" si="0"/>
        <v>940.68461167000009</v>
      </c>
      <c r="C45" s="100">
        <f t="shared" si="6"/>
        <v>5.4414567991188711</v>
      </c>
      <c r="D45" s="40">
        <v>482.04545437000002</v>
      </c>
      <c r="E45" s="101">
        <f t="shared" si="7"/>
        <v>5.1823035196407519</v>
      </c>
      <c r="F45" s="103">
        <v>458.63915730000002</v>
      </c>
      <c r="G45" s="100">
        <f t="shared" si="8"/>
        <v>5.7152157910530077</v>
      </c>
      <c r="H45" s="87">
        <f t="shared" si="1"/>
        <v>23.406297069999994</v>
      </c>
      <c r="I45" s="102">
        <f t="shared" si="9"/>
        <v>-4.2733093596598053</v>
      </c>
    </row>
    <row r="46" spans="1:9" ht="18.75" hidden="1">
      <c r="A46" s="97" t="s">
        <v>116</v>
      </c>
      <c r="B46" s="103">
        <f t="shared" si="0"/>
        <v>889.00239099000009</v>
      </c>
      <c r="C46" s="100">
        <f t="shared" si="6"/>
        <v>1.1319893819333737</v>
      </c>
      <c r="D46" s="40">
        <v>461.08369809999999</v>
      </c>
      <c r="E46" s="101">
        <f t="shared" si="7"/>
        <v>-0.43827442156032514</v>
      </c>
      <c r="F46" s="103">
        <v>427.91869289000005</v>
      </c>
      <c r="G46" s="100">
        <f t="shared" si="8"/>
        <v>2.8803505396710172</v>
      </c>
      <c r="H46" s="87">
        <f t="shared" si="1"/>
        <v>33.165005209999947</v>
      </c>
      <c r="I46" s="102">
        <f t="shared" si="9"/>
        <v>-29.698207429064528</v>
      </c>
    </row>
    <row r="47" spans="1:9" ht="18.75" hidden="1">
      <c r="A47" s="97" t="s">
        <v>117</v>
      </c>
      <c r="B47" s="103">
        <f t="shared" si="0"/>
        <v>916.30928872000004</v>
      </c>
      <c r="C47" s="100">
        <f t="shared" si="6"/>
        <v>6.9132211498297513</v>
      </c>
      <c r="D47" s="40">
        <v>474.46217249</v>
      </c>
      <c r="E47" s="101">
        <f t="shared" si="7"/>
        <v>6.2613683554390676</v>
      </c>
      <c r="F47" s="103">
        <v>441.84711623000004</v>
      </c>
      <c r="G47" s="100">
        <f t="shared" si="8"/>
        <v>7.6221544514636586</v>
      </c>
      <c r="H47" s="87">
        <f t="shared" si="1"/>
        <v>32.61505625999996</v>
      </c>
      <c r="I47" s="102">
        <f t="shared" si="9"/>
        <v>-9.2786515585664091</v>
      </c>
    </row>
    <row r="48" spans="1:9" ht="18.75" hidden="1">
      <c r="A48" s="97" t="s">
        <v>118</v>
      </c>
      <c r="B48" s="103">
        <f t="shared" si="0"/>
        <v>957.28077860999997</v>
      </c>
      <c r="C48" s="100">
        <f t="shared" si="6"/>
        <v>-0.37192913059262978</v>
      </c>
      <c r="D48" s="40">
        <v>516.30656639000006</v>
      </c>
      <c r="E48" s="101">
        <f t="shared" si="7"/>
        <v>2.2784496801988352</v>
      </c>
      <c r="F48" s="103">
        <v>440.97421221999997</v>
      </c>
      <c r="G48" s="100">
        <f t="shared" si="8"/>
        <v>-3.3056537882008352</v>
      </c>
      <c r="H48" s="87">
        <f t="shared" si="1"/>
        <v>75.332354170000087</v>
      </c>
      <c r="I48" s="102">
        <f t="shared" si="9"/>
        <v>54.511399893457991</v>
      </c>
    </row>
    <row r="49" spans="1:9" ht="18.75" hidden="1">
      <c r="A49" s="97" t="s">
        <v>56</v>
      </c>
      <c r="B49" s="109">
        <f t="shared" si="0"/>
        <v>879.48596237000004</v>
      </c>
      <c r="C49" s="100">
        <f t="shared" si="6"/>
        <v>-3.3649808635083156</v>
      </c>
      <c r="D49" s="40">
        <v>466.05342145000003</v>
      </c>
      <c r="E49" s="101">
        <f t="shared" si="7"/>
        <v>-2.713047182865358</v>
      </c>
      <c r="F49" s="99">
        <v>413.43254092000001</v>
      </c>
      <c r="G49" s="100">
        <f t="shared" si="8"/>
        <v>-4.0894936351006823</v>
      </c>
      <c r="H49" s="87">
        <f t="shared" si="1"/>
        <v>52.620880530000022</v>
      </c>
      <c r="I49" s="102">
        <f t="shared" si="9"/>
        <v>9.650731283841818</v>
      </c>
    </row>
    <row r="50" spans="1:9" ht="18.75" hidden="1">
      <c r="A50" s="97" t="s">
        <v>120</v>
      </c>
      <c r="B50" s="109">
        <f t="shared" si="0"/>
        <v>933.7127309</v>
      </c>
      <c r="C50" s="100">
        <f t="shared" si="6"/>
        <v>1.124879791226574</v>
      </c>
      <c r="D50" s="40">
        <v>494.61377231</v>
      </c>
      <c r="E50" s="101">
        <f t="shared" si="7"/>
        <v>3.0843602898394495</v>
      </c>
      <c r="F50" s="99">
        <v>439.09895858999994</v>
      </c>
      <c r="G50" s="100">
        <f t="shared" si="8"/>
        <v>-0.99498975709605419</v>
      </c>
      <c r="H50" s="87">
        <f t="shared" si="1"/>
        <v>55.514813720000063</v>
      </c>
      <c r="I50" s="102">
        <f t="shared" si="9"/>
        <v>52.9219700172576</v>
      </c>
    </row>
    <row r="51" spans="1:9" ht="18.75" hidden="1">
      <c r="A51" s="98" t="s">
        <v>34</v>
      </c>
      <c r="B51" s="83">
        <f>D51+F51</f>
        <v>9632.5547599099991</v>
      </c>
      <c r="C51" s="84">
        <f t="shared" si="6"/>
        <v>-12.286123022373186</v>
      </c>
      <c r="D51" s="85">
        <f>SUM(D52:D63)</f>
        <v>5267.5650336600002</v>
      </c>
      <c r="E51" s="86">
        <f>((D51/D38)-1)*100</f>
        <v>-8.0165777893009498</v>
      </c>
      <c r="F51" s="83">
        <f>SUM(F52:F63)</f>
        <v>4364.9897262499999</v>
      </c>
      <c r="G51" s="84">
        <f>((F51/F38)-1)*100</f>
        <v>-16.93873948978981</v>
      </c>
      <c r="H51" s="145">
        <f>D51-F51</f>
        <v>902.57530741000028</v>
      </c>
      <c r="I51" s="93">
        <f>((H51/H38)-1)*100</f>
        <v>91.425952846591031</v>
      </c>
    </row>
    <row r="52" spans="1:9" ht="18.75" hidden="1">
      <c r="A52" s="97" t="s">
        <v>46</v>
      </c>
      <c r="B52" s="103">
        <f t="shared" ref="B52:B57" si="10">D52+F52</f>
        <v>843.88413890999993</v>
      </c>
      <c r="C52" s="100">
        <f t="shared" si="6"/>
        <v>-6.5524492923960782</v>
      </c>
      <c r="D52" s="40">
        <v>451.05389264999997</v>
      </c>
      <c r="E52" s="101">
        <f t="shared" ref="E52:G63" si="11">((D52/D39)-1)*100</f>
        <v>-0.99702997044294195</v>
      </c>
      <c r="F52" s="103">
        <v>392.83024625999997</v>
      </c>
      <c r="G52" s="100">
        <f>((F52/F39)-1)*100</f>
        <v>-12.208883130704972</v>
      </c>
      <c r="H52" s="87">
        <f t="shared" ref="H52:H57" si="12">D52-F52</f>
        <v>58.223646389999999</v>
      </c>
      <c r="I52" s="102">
        <f t="shared" ref="I52:I63" si="13">((H52/H39)-1)*100</f>
        <v>615.61281907407488</v>
      </c>
    </row>
    <row r="53" spans="1:9" ht="18.75" hidden="1">
      <c r="A53" s="97" t="s">
        <v>47</v>
      </c>
      <c r="B53" s="103">
        <f t="shared" si="10"/>
        <v>754.70506668999997</v>
      </c>
      <c r="C53" s="100">
        <f t="shared" si="6"/>
        <v>-11.183257702213091</v>
      </c>
      <c r="D53" s="40">
        <v>414.72190637</v>
      </c>
      <c r="E53" s="101">
        <f t="shared" si="11"/>
        <v>-3.3546626048318151</v>
      </c>
      <c r="F53" s="103">
        <v>339.98316032000002</v>
      </c>
      <c r="G53" s="100">
        <f>((F53/F40)-1)*100</f>
        <v>-19.170090407010033</v>
      </c>
      <c r="H53" s="87">
        <f t="shared" si="12"/>
        <v>74.738746049999975</v>
      </c>
      <c r="I53" s="102">
        <f t="shared" si="13"/>
        <v>779.09258604370336</v>
      </c>
    </row>
    <row r="54" spans="1:9" ht="18.75" hidden="1">
      <c r="A54" s="97" t="s">
        <v>127</v>
      </c>
      <c r="B54" s="103">
        <f t="shared" si="10"/>
        <v>853.08706404999998</v>
      </c>
      <c r="C54" s="100">
        <f t="shared" si="6"/>
        <v>-9.8436465387645491</v>
      </c>
      <c r="D54" s="40">
        <v>468.22771337</v>
      </c>
      <c r="E54" s="101">
        <f t="shared" si="11"/>
        <v>-4.5687320917354164</v>
      </c>
      <c r="F54" s="103">
        <v>384.85935067999998</v>
      </c>
      <c r="G54" s="100">
        <f t="shared" si="11"/>
        <v>-15.52446302099596</v>
      </c>
      <c r="H54" s="87">
        <f t="shared" si="12"/>
        <v>83.368362690000026</v>
      </c>
      <c r="I54" s="102">
        <f t="shared" si="13"/>
        <v>137.80686188064357</v>
      </c>
    </row>
    <row r="55" spans="1:9" ht="18.75" hidden="1">
      <c r="A55" s="97" t="s">
        <v>128</v>
      </c>
      <c r="B55" s="103">
        <f t="shared" si="10"/>
        <v>840.80729004</v>
      </c>
      <c r="C55" s="100">
        <f t="shared" si="6"/>
        <v>-12.544158382257676</v>
      </c>
      <c r="D55" s="40">
        <v>462.21931022999996</v>
      </c>
      <c r="E55" s="101">
        <f>((D55/D42)-1)*100</f>
        <v>-8.0479854106974109</v>
      </c>
      <c r="F55" s="103">
        <v>378.58797981000004</v>
      </c>
      <c r="G55" s="100">
        <f t="shared" si="11"/>
        <v>-17.471010785891593</v>
      </c>
      <c r="H55" s="87">
        <f t="shared" si="12"/>
        <v>83.631330419999927</v>
      </c>
      <c r="I55" s="102">
        <f t="shared" si="13"/>
        <v>90.325767425095123</v>
      </c>
    </row>
    <row r="56" spans="1:9" ht="18.75" hidden="1">
      <c r="A56" s="97" t="s">
        <v>129</v>
      </c>
      <c r="B56" s="103">
        <f t="shared" si="10"/>
        <v>783.67110647000004</v>
      </c>
      <c r="C56" s="100">
        <f t="shared" si="6"/>
        <v>-13.103729456542457</v>
      </c>
      <c r="D56" s="40">
        <v>423.27311013999997</v>
      </c>
      <c r="E56" s="101">
        <f>((D56/D43)-1)*100</f>
        <v>-11.034431316198379</v>
      </c>
      <c r="F56" s="103">
        <v>360.39799633000001</v>
      </c>
      <c r="G56" s="100">
        <f t="shared" si="11"/>
        <v>-15.414388741272978</v>
      </c>
      <c r="H56" s="87">
        <f t="shared" si="12"/>
        <v>62.875113809999959</v>
      </c>
      <c r="I56" s="102">
        <f t="shared" si="13"/>
        <v>26.516922600081227</v>
      </c>
    </row>
    <row r="57" spans="1:9" ht="18.75" hidden="1">
      <c r="A57" s="97" t="s">
        <v>142</v>
      </c>
      <c r="B57" s="103">
        <f t="shared" si="10"/>
        <v>831.52909367000007</v>
      </c>
      <c r="C57" s="100">
        <f t="shared" si="6"/>
        <v>-7.9189995299771443</v>
      </c>
      <c r="D57" s="40">
        <v>465.54511645999997</v>
      </c>
      <c r="E57" s="101">
        <f>((D57/D44)-1)*100</f>
        <v>-2.6620499426533883</v>
      </c>
      <c r="F57" s="103">
        <v>365.98397721000003</v>
      </c>
      <c r="G57" s="100">
        <f t="shared" si="11"/>
        <v>-13.838238691658066</v>
      </c>
      <c r="H57" s="87">
        <f t="shared" si="12"/>
        <v>99.56113924999994</v>
      </c>
      <c r="I57" s="102">
        <f t="shared" si="13"/>
        <v>86.049388537956389</v>
      </c>
    </row>
    <row r="58" spans="1:9" ht="18.75" hidden="1">
      <c r="A58" s="97" t="s">
        <v>143</v>
      </c>
      <c r="B58" s="103">
        <f>D58+F58</f>
        <v>843.42813445000002</v>
      </c>
      <c r="C58" s="100">
        <f t="shared" si="6"/>
        <v>-10.338903816800016</v>
      </c>
      <c r="D58" s="40">
        <v>456.95746773999997</v>
      </c>
      <c r="E58" s="101">
        <f t="shared" ref="E58:E63" si="14">((D58/D45)-1)*100</f>
        <v>-5.2044856771418573</v>
      </c>
      <c r="F58" s="103">
        <v>386.47066670999999</v>
      </c>
      <c r="G58" s="100">
        <f t="shared" si="11"/>
        <v>-15.735353041998101</v>
      </c>
      <c r="H58" s="87">
        <f>D58-F58</f>
        <v>70.486801029999981</v>
      </c>
      <c r="I58" s="102">
        <f t="shared" si="13"/>
        <v>201.14460574091996</v>
      </c>
    </row>
    <row r="59" spans="1:9" ht="18.75" hidden="1">
      <c r="A59" s="97" t="s">
        <v>122</v>
      </c>
      <c r="B59" s="103">
        <f>D59+F59</f>
        <v>738.79562562000001</v>
      </c>
      <c r="C59" s="100">
        <f t="shared" si="6"/>
        <v>-16.89610364295293</v>
      </c>
      <c r="D59" s="40">
        <v>391.07399171999998</v>
      </c>
      <c r="E59" s="101">
        <f t="shared" si="14"/>
        <v>-15.18373056095691</v>
      </c>
      <c r="F59" s="103">
        <v>347.72163390000003</v>
      </c>
      <c r="G59" s="100">
        <f t="shared" si="11"/>
        <v>-18.741190866979796</v>
      </c>
      <c r="H59" s="87">
        <f>D59-F59</f>
        <v>43.352357819999952</v>
      </c>
      <c r="I59" s="102">
        <f t="shared" si="13"/>
        <v>30.71717476145097</v>
      </c>
    </row>
    <row r="60" spans="1:9" ht="18.75" hidden="1">
      <c r="A60" s="97" t="s">
        <v>123</v>
      </c>
      <c r="B60" s="103">
        <f>D60+F60</f>
        <v>779.72816173000001</v>
      </c>
      <c r="C60" s="100">
        <f t="shared" si="6"/>
        <v>-14.905570495830212</v>
      </c>
      <c r="D60" s="40">
        <v>434.32312357000001</v>
      </c>
      <c r="E60" s="101">
        <f t="shared" si="14"/>
        <v>-8.4599049718438799</v>
      </c>
      <c r="F60" s="103">
        <v>345.40503815999995</v>
      </c>
      <c r="G60" s="100">
        <f t="shared" si="11"/>
        <v>-21.827024445215105</v>
      </c>
      <c r="H60" s="87">
        <f>D60-F60</f>
        <v>88.91808541000006</v>
      </c>
      <c r="I60" s="102">
        <f t="shared" si="13"/>
        <v>172.62894995846366</v>
      </c>
    </row>
    <row r="61" spans="1:9" ht="18.75" hidden="1">
      <c r="A61" s="97" t="s">
        <v>124</v>
      </c>
      <c r="B61" s="103">
        <f>D61+F61</f>
        <v>801.15020251999999</v>
      </c>
      <c r="C61" s="100">
        <f t="shared" si="6"/>
        <v>-16.309799546660297</v>
      </c>
      <c r="D61" s="40">
        <v>433.52045559999999</v>
      </c>
      <c r="E61" s="101">
        <f t="shared" si="14"/>
        <v>-16.03429361141735</v>
      </c>
      <c r="F61" s="103">
        <v>367.62974692000006</v>
      </c>
      <c r="G61" s="100">
        <f t="shared" si="11"/>
        <v>-16.632370616585778</v>
      </c>
      <c r="H61" s="87">
        <f>D61-F61</f>
        <v>65.890708679999932</v>
      </c>
      <c r="I61" s="102">
        <f t="shared" si="13"/>
        <v>-12.533320634973787</v>
      </c>
    </row>
    <row r="62" spans="1:9" ht="18.75" hidden="1">
      <c r="A62" s="97" t="s">
        <v>125</v>
      </c>
      <c r="B62" s="103">
        <f>D62+F62</f>
        <v>783.34733633999997</v>
      </c>
      <c r="C62" s="100">
        <f t="shared" si="6"/>
        <v>-10.931229166060808</v>
      </c>
      <c r="D62" s="40">
        <v>442.85051774999999</v>
      </c>
      <c r="E62" s="101">
        <f t="shared" si="14"/>
        <v>-4.978593146641952</v>
      </c>
      <c r="F62" s="103">
        <v>340.49681858999998</v>
      </c>
      <c r="G62" s="100">
        <f t="shared" si="11"/>
        <v>-17.641504988382916</v>
      </c>
      <c r="H62" s="87">
        <f>D62-F62</f>
        <v>102.35369916000002</v>
      </c>
      <c r="I62" s="102">
        <f t="shared" si="13"/>
        <v>94.511566756558736</v>
      </c>
    </row>
    <row r="63" spans="1:9" ht="18.75" hidden="1">
      <c r="A63" s="97" t="s">
        <v>126</v>
      </c>
      <c r="B63" s="103">
        <f t="shared" ref="B63:B81" si="15">D63+F63</f>
        <v>778.42153941999993</v>
      </c>
      <c r="C63" s="100">
        <f t="shared" si="6"/>
        <v>-16.631581249868553</v>
      </c>
      <c r="D63" s="40">
        <v>423.79842805999999</v>
      </c>
      <c r="E63" s="101">
        <f t="shared" si="14"/>
        <v>-14.3173013398455</v>
      </c>
      <c r="F63" s="103">
        <v>354.62311135999994</v>
      </c>
      <c r="G63" s="100">
        <f t="shared" si="11"/>
        <v>-19.238453104344</v>
      </c>
      <c r="H63" s="87">
        <f t="shared" ref="H63:H81" si="16">D63-F63</f>
        <v>69.175316700000053</v>
      </c>
      <c r="I63" s="102">
        <f t="shared" si="13"/>
        <v>24.606950946281536</v>
      </c>
    </row>
    <row r="64" spans="1:9" ht="18.75">
      <c r="A64" s="89" t="s">
        <v>43</v>
      </c>
      <c r="B64" s="54">
        <f>D64+F64</f>
        <v>9016.1882673200016</v>
      </c>
      <c r="C64" s="55">
        <f>((B64/B51)-1)*100</f>
        <v>-6.3987852439237658</v>
      </c>
      <c r="D64" s="54">
        <f>SUM(D65:D76)</f>
        <v>4954.2593963700001</v>
      </c>
      <c r="E64" s="55">
        <f>((D64/D51)-1)*100</f>
        <v>-5.9478266578193439</v>
      </c>
      <c r="F64" s="54">
        <f>SUM(F65:F76)</f>
        <v>4061.9288709500006</v>
      </c>
      <c r="G64" s="55">
        <f>((F64/F51)-1)*100</f>
        <v>-6.9429912624413337</v>
      </c>
      <c r="H64" s="56">
        <f>D64-F64</f>
        <v>892.3305254199995</v>
      </c>
      <c r="I64" s="57">
        <f>((H64/H51)-1)*100</f>
        <v>-1.1350611861295934</v>
      </c>
    </row>
    <row r="65" spans="1:9" ht="18.75" hidden="1">
      <c r="A65" s="97" t="s">
        <v>46</v>
      </c>
      <c r="B65" s="103">
        <f t="shared" si="15"/>
        <v>675.82320976000005</v>
      </c>
      <c r="C65" s="100">
        <f t="shared" ref="C65:C72" si="17">((B65/B52)-1)*100</f>
        <v>-19.915166241550075</v>
      </c>
      <c r="D65" s="40">
        <v>362.60420220999998</v>
      </c>
      <c r="E65" s="101">
        <f t="shared" ref="E65:E76" si="18">((D65/D52)-1)*100</f>
        <v>-19.609561491720338</v>
      </c>
      <c r="F65" s="103">
        <v>313.21900755000001</v>
      </c>
      <c r="G65" s="100">
        <f t="shared" ref="G65:G74" si="19">((F65/F52)-1)*100</f>
        <v>-20.266066441662989</v>
      </c>
      <c r="H65" s="87">
        <f t="shared" si="16"/>
        <v>49.385194659999968</v>
      </c>
      <c r="I65" s="102">
        <f t="shared" ref="I65:I74" si="20">((H65/H52)-1)*100</f>
        <v>-15.180175543794261</v>
      </c>
    </row>
    <row r="66" spans="1:9" ht="18.75" hidden="1">
      <c r="A66" s="97" t="s">
        <v>47</v>
      </c>
      <c r="B66" s="103">
        <f t="shared" si="15"/>
        <v>650.87863986000002</v>
      </c>
      <c r="C66" s="100">
        <f t="shared" si="17"/>
        <v>-13.757218735176103</v>
      </c>
      <c r="D66" s="40">
        <v>359.24540736</v>
      </c>
      <c r="E66" s="101">
        <f t="shared" si="18"/>
        <v>-13.376794945696901</v>
      </c>
      <c r="F66" s="103">
        <v>291.63323250000002</v>
      </c>
      <c r="G66" s="100">
        <f t="shared" si="19"/>
        <v>-14.221271363702815</v>
      </c>
      <c r="H66" s="87">
        <f t="shared" si="16"/>
        <v>67.612174859999982</v>
      </c>
      <c r="I66" s="102">
        <f t="shared" si="20"/>
        <v>-9.5353100856580326</v>
      </c>
    </row>
    <row r="67" spans="1:9" ht="18.75" hidden="1">
      <c r="A67" s="97" t="s">
        <v>127</v>
      </c>
      <c r="B67" s="103">
        <f t="shared" si="15"/>
        <v>763.46890605999999</v>
      </c>
      <c r="C67" s="100">
        <f t="shared" si="17"/>
        <v>-10.505159645082529</v>
      </c>
      <c r="D67" s="40">
        <v>430.02467958</v>
      </c>
      <c r="E67" s="101">
        <f t="shared" si="18"/>
        <v>-8.159071472946211</v>
      </c>
      <c r="F67" s="103">
        <v>333.44422648</v>
      </c>
      <c r="G67" s="100">
        <f t="shared" si="19"/>
        <v>-13.359458230430333</v>
      </c>
      <c r="H67" s="87">
        <f t="shared" si="16"/>
        <v>96.5804531</v>
      </c>
      <c r="I67" s="102">
        <f t="shared" si="20"/>
        <v>15.847846813458833</v>
      </c>
    </row>
    <row r="68" spans="1:9" ht="18.75" hidden="1">
      <c r="A68" s="97" t="s">
        <v>128</v>
      </c>
      <c r="B68" s="103">
        <f t="shared" si="15"/>
        <v>734.70335653999996</v>
      </c>
      <c r="C68" s="100">
        <f t="shared" si="17"/>
        <v>-12.619292762667689</v>
      </c>
      <c r="D68" s="40">
        <v>410.81552584999997</v>
      </c>
      <c r="E68" s="101">
        <f t="shared" si="18"/>
        <v>-11.121081106373831</v>
      </c>
      <c r="F68" s="103">
        <v>323.88783068999999</v>
      </c>
      <c r="G68" s="100">
        <f t="shared" si="19"/>
        <v>-14.448464303449926</v>
      </c>
      <c r="H68" s="87">
        <f t="shared" si="16"/>
        <v>86.927695159999985</v>
      </c>
      <c r="I68" s="102">
        <f t="shared" si="20"/>
        <v>3.9415428684986598</v>
      </c>
    </row>
    <row r="69" spans="1:9" ht="18.75" hidden="1">
      <c r="A69" s="97" t="s">
        <v>129</v>
      </c>
      <c r="B69" s="103">
        <f t="shared" si="15"/>
        <v>727.59238204000007</v>
      </c>
      <c r="C69" s="100">
        <f t="shared" si="17"/>
        <v>-7.1559004749585871</v>
      </c>
      <c r="D69" s="40">
        <v>397.33793730000002</v>
      </c>
      <c r="E69" s="101">
        <f t="shared" si="18"/>
        <v>-6.1272904464499849</v>
      </c>
      <c r="F69" s="103">
        <v>330.25444474</v>
      </c>
      <c r="G69" s="100">
        <f t="shared" si="19"/>
        <v>-8.3639620355710704</v>
      </c>
      <c r="H69" s="87">
        <f t="shared" si="16"/>
        <v>67.083492560000025</v>
      </c>
      <c r="I69" s="102">
        <f t="shared" si="20"/>
        <v>6.6932344054552617</v>
      </c>
    </row>
    <row r="70" spans="1:9" ht="18.75" hidden="1">
      <c r="A70" s="97" t="s">
        <v>51</v>
      </c>
      <c r="B70" s="103">
        <f t="shared" si="15"/>
        <v>790.99302106999994</v>
      </c>
      <c r="C70" s="100">
        <f t="shared" si="17"/>
        <v>-4.8748832612809601</v>
      </c>
      <c r="D70" s="40">
        <v>452.09071389999997</v>
      </c>
      <c r="E70" s="101">
        <f t="shared" si="18"/>
        <v>-2.8900319398272534</v>
      </c>
      <c r="F70" s="103">
        <v>338.90230716999997</v>
      </c>
      <c r="G70" s="100">
        <f t="shared" si="19"/>
        <v>-7.3996873432687789</v>
      </c>
      <c r="H70" s="87">
        <f t="shared" si="16"/>
        <v>113.18840673</v>
      </c>
      <c r="I70" s="102">
        <f t="shared" si="20"/>
        <v>13.687335824655156</v>
      </c>
    </row>
    <row r="71" spans="1:9" ht="18.75" hidden="1">
      <c r="A71" s="97" t="s">
        <v>52</v>
      </c>
      <c r="B71" s="103">
        <f t="shared" si="15"/>
        <v>742.53502133999996</v>
      </c>
      <c r="C71" s="100">
        <f t="shared" si="17"/>
        <v>-11.962265543322491</v>
      </c>
      <c r="D71" s="40">
        <v>408.81700212999999</v>
      </c>
      <c r="E71" s="104">
        <f t="shared" si="18"/>
        <v>-10.534999208589579</v>
      </c>
      <c r="F71" s="103">
        <v>333.71801920999997</v>
      </c>
      <c r="G71" s="100">
        <f t="shared" si="19"/>
        <v>-13.649845135487237</v>
      </c>
      <c r="H71" s="87">
        <f t="shared" si="16"/>
        <v>75.098982920000026</v>
      </c>
      <c r="I71" s="102">
        <f t="shared" si="20"/>
        <v>6.543327009601474</v>
      </c>
    </row>
    <row r="72" spans="1:9" ht="18.75" hidden="1">
      <c r="A72" s="97" t="s">
        <v>53</v>
      </c>
      <c r="B72" s="103">
        <f t="shared" si="15"/>
        <v>752.28401849000011</v>
      </c>
      <c r="C72" s="100">
        <f t="shared" si="17"/>
        <v>1.8257272244513567</v>
      </c>
      <c r="D72" s="40">
        <v>401.24791131000001</v>
      </c>
      <c r="E72" s="104">
        <f t="shared" si="18"/>
        <v>2.6015331639042572</v>
      </c>
      <c r="F72" s="103">
        <v>351.03610718000004</v>
      </c>
      <c r="G72" s="100">
        <f t="shared" si="19"/>
        <v>0.95319731557261811</v>
      </c>
      <c r="H72" s="87">
        <f t="shared" si="16"/>
        <v>50.211804129999962</v>
      </c>
      <c r="I72" s="102">
        <f t="shared" si="20"/>
        <v>15.822544966252128</v>
      </c>
    </row>
    <row r="73" spans="1:9" ht="18.75" hidden="1">
      <c r="A73" s="97" t="s">
        <v>54</v>
      </c>
      <c r="B73" s="103">
        <f t="shared" si="15"/>
        <v>748.34694737999996</v>
      </c>
      <c r="C73" s="100">
        <f>((B73/B60)-1)*100</f>
        <v>-4.0246352370259197</v>
      </c>
      <c r="D73" s="40">
        <v>408.46251917000001</v>
      </c>
      <c r="E73" s="104">
        <f t="shared" si="18"/>
        <v>-5.9542315379006112</v>
      </c>
      <c r="F73" s="103">
        <v>339.88442820999995</v>
      </c>
      <c r="G73" s="100">
        <f t="shared" si="19"/>
        <v>-1.5983003546817698</v>
      </c>
      <c r="H73" s="87">
        <f t="shared" si="16"/>
        <v>68.578090960000054</v>
      </c>
      <c r="I73" s="102">
        <f t="shared" si="20"/>
        <v>-22.874980220517095</v>
      </c>
    </row>
    <row r="74" spans="1:9" ht="18.75" hidden="1">
      <c r="A74" s="97" t="s">
        <v>124</v>
      </c>
      <c r="B74" s="103">
        <f t="shared" si="15"/>
        <v>770.33440937</v>
      </c>
      <c r="C74" s="100">
        <f>((B74/B61)-1)*100</f>
        <v>-3.8464439069065492</v>
      </c>
      <c r="D74" s="40">
        <v>419.83329283</v>
      </c>
      <c r="E74" s="104">
        <f t="shared" si="18"/>
        <v>-3.1572126743262263</v>
      </c>
      <c r="F74" s="103">
        <v>350.50111654</v>
      </c>
      <c r="G74" s="100">
        <f t="shared" si="19"/>
        <v>-4.6592068578518493</v>
      </c>
      <c r="H74" s="87">
        <f t="shared" si="16"/>
        <v>69.332176290000007</v>
      </c>
      <c r="I74" s="102">
        <f t="shared" si="20"/>
        <v>5.2229937709634466</v>
      </c>
    </row>
    <row r="75" spans="1:9" ht="18.75" hidden="1">
      <c r="A75" s="97" t="s">
        <v>56</v>
      </c>
      <c r="B75" s="103">
        <f t="shared" si="15"/>
        <v>825.49998822999999</v>
      </c>
      <c r="C75" s="100">
        <f>((B75/B62)-1)*100</f>
        <v>5.3810934095912089</v>
      </c>
      <c r="D75" s="40">
        <v>453.09140838999997</v>
      </c>
      <c r="E75" s="104">
        <f t="shared" si="18"/>
        <v>2.3124937714945171</v>
      </c>
      <c r="F75" s="103">
        <v>372.40857984000002</v>
      </c>
      <c r="G75" s="100">
        <f>((F75/F62)-1)*100</f>
        <v>9.3721173026364504</v>
      </c>
      <c r="H75" s="87">
        <f t="shared" si="16"/>
        <v>80.682828549999954</v>
      </c>
      <c r="I75" s="102">
        <f>((H75/H62)-1)*100</f>
        <v>-21.172532881419372</v>
      </c>
    </row>
    <row r="76" spans="1:9" ht="18.75" hidden="1">
      <c r="A76" s="97" t="s">
        <v>57</v>
      </c>
      <c r="B76" s="103">
        <f t="shared" si="15"/>
        <v>833.72836717999996</v>
      </c>
      <c r="C76" s="100">
        <f>((B76/B63)-1)*100</f>
        <v>7.1049970946601704</v>
      </c>
      <c r="D76" s="40">
        <v>450.68879633999995</v>
      </c>
      <c r="E76" s="104">
        <f t="shared" si="18"/>
        <v>6.3450844787449112</v>
      </c>
      <c r="F76" s="103">
        <v>383.03957084000001</v>
      </c>
      <c r="G76" s="100">
        <f>((F76/F63)-1)*100</f>
        <v>8.013143692474344</v>
      </c>
      <c r="H76" s="87">
        <f t="shared" si="16"/>
        <v>67.649225499999943</v>
      </c>
      <c r="I76" s="102">
        <f>((H76/H63)-1)*100</f>
        <v>-2.2061210165736922</v>
      </c>
    </row>
    <row r="77" spans="1:9" ht="18.75">
      <c r="A77" s="98" t="s">
        <v>64</v>
      </c>
      <c r="B77" s="83">
        <f>D77+F77</f>
        <v>10521.727168170002</v>
      </c>
      <c r="C77" s="84">
        <f>((B77/B64)-1)*100</f>
        <v>16.698175062592302</v>
      </c>
      <c r="D77" s="85">
        <f>SUM(D78:D89)</f>
        <v>5736.9442082200012</v>
      </c>
      <c r="E77" s="86">
        <f>((D77/D64)-1)*100</f>
        <v>15.798220263223929</v>
      </c>
      <c r="F77" s="83">
        <f>SUM(F78:F89)</f>
        <v>4784.782959950001</v>
      </c>
      <c r="G77" s="84">
        <f>((F77/F64)-1)*100</f>
        <v>17.795833259653794</v>
      </c>
      <c r="H77" s="145">
        <f>D77-F77</f>
        <v>952.16124827000021</v>
      </c>
      <c r="I77" s="93">
        <f>((H77/H64)-1)*100</f>
        <v>6.7049956429362068</v>
      </c>
    </row>
    <row r="78" spans="1:9" ht="18.75" hidden="1">
      <c r="A78" s="97" t="s">
        <v>46</v>
      </c>
      <c r="B78" s="103">
        <f t="shared" si="15"/>
        <v>779.02402759999995</v>
      </c>
      <c r="C78" s="100">
        <f t="shared" ref="C78:C89" si="21">((B78/B65)-1)*100</f>
        <v>15.270386744582032</v>
      </c>
      <c r="D78" s="40">
        <v>402.56999916000001</v>
      </c>
      <c r="E78" s="101">
        <f t="shared" ref="E78:E89" si="22">((D78/D65)-1)*100</f>
        <v>11.02187914712971</v>
      </c>
      <c r="F78" s="103">
        <v>376.45402843999995</v>
      </c>
      <c r="G78" s="100">
        <f t="shared" ref="G78:G89" si="23">((F78/F65)-1)*100</f>
        <v>20.188755907447774</v>
      </c>
      <c r="H78" s="87">
        <f t="shared" si="16"/>
        <v>26.115970720000064</v>
      </c>
      <c r="I78" s="102">
        <f t="shared" ref="I78:I89" si="24">((H78/H65)-1)*100</f>
        <v>-47.117813547563159</v>
      </c>
    </row>
    <row r="79" spans="1:9" ht="18.75" hidden="1">
      <c r="A79" s="97" t="s">
        <v>47</v>
      </c>
      <c r="B79" s="103">
        <f t="shared" si="15"/>
        <v>793.69818139000006</v>
      </c>
      <c r="C79" s="100">
        <f t="shared" si="21"/>
        <v>21.942576201412844</v>
      </c>
      <c r="D79" s="40">
        <v>431.66536042000001</v>
      </c>
      <c r="E79" s="104">
        <f t="shared" si="22"/>
        <v>20.158908527793074</v>
      </c>
      <c r="F79" s="103">
        <v>362.03282097000005</v>
      </c>
      <c r="G79" s="100">
        <f t="shared" si="23"/>
        <v>24.139768937341533</v>
      </c>
      <c r="H79" s="87">
        <f t="shared" si="16"/>
        <v>69.632539449999967</v>
      </c>
      <c r="I79" s="102">
        <f t="shared" si="24"/>
        <v>2.9881668415243645</v>
      </c>
    </row>
    <row r="80" spans="1:9" ht="18.75" hidden="1">
      <c r="A80" s="97" t="s">
        <v>127</v>
      </c>
      <c r="B80" s="103">
        <f t="shared" si="15"/>
        <v>912.17323396999996</v>
      </c>
      <c r="C80" s="100">
        <f t="shared" si="21"/>
        <v>19.477457003116449</v>
      </c>
      <c r="D80" s="40">
        <v>486.37831862999997</v>
      </c>
      <c r="E80" s="104">
        <f t="shared" si="22"/>
        <v>13.104745314859588</v>
      </c>
      <c r="F80" s="103">
        <v>425.79491533999999</v>
      </c>
      <c r="G80" s="100">
        <f t="shared" si="23"/>
        <v>27.695992770634813</v>
      </c>
      <c r="H80" s="87">
        <f t="shared" si="16"/>
        <v>60.583403289999978</v>
      </c>
      <c r="I80" s="102">
        <f t="shared" si="24"/>
        <v>-37.271568577886512</v>
      </c>
    </row>
    <row r="81" spans="1:9" ht="18.75" hidden="1">
      <c r="A81" s="97" t="s">
        <v>128</v>
      </c>
      <c r="B81" s="103">
        <f t="shared" si="15"/>
        <v>888.03190347000009</v>
      </c>
      <c r="C81" s="100">
        <f t="shared" si="21"/>
        <v>20.869449630948079</v>
      </c>
      <c r="D81" s="40">
        <v>508.43799013000006</v>
      </c>
      <c r="E81" s="104">
        <f t="shared" si="22"/>
        <v>23.763090277080899</v>
      </c>
      <c r="F81" s="103">
        <v>379.59391333999997</v>
      </c>
      <c r="G81" s="100">
        <f t="shared" si="23"/>
        <v>17.199189772374467</v>
      </c>
      <c r="H81" s="87">
        <f t="shared" si="16"/>
        <v>128.84407679000009</v>
      </c>
      <c r="I81" s="102">
        <f t="shared" si="24"/>
        <v>48.219824019086666</v>
      </c>
    </row>
    <row r="82" spans="1:9" ht="18.75" hidden="1">
      <c r="A82" s="97" t="s">
        <v>129</v>
      </c>
      <c r="B82" s="103">
        <f>D82+F82</f>
        <v>842.14743298000008</v>
      </c>
      <c r="C82" s="100">
        <f t="shared" si="21"/>
        <v>15.744399442283097</v>
      </c>
      <c r="D82" s="40">
        <v>449.26979167999997</v>
      </c>
      <c r="E82" s="104">
        <f t="shared" si="22"/>
        <v>13.069946135244081</v>
      </c>
      <c r="F82" s="103">
        <v>392.87764130000005</v>
      </c>
      <c r="G82" s="100">
        <f t="shared" si="23"/>
        <v>18.962105599911471</v>
      </c>
      <c r="H82" s="87">
        <f>D82-F82</f>
        <v>56.392150379999919</v>
      </c>
      <c r="I82" s="102">
        <f t="shared" si="24"/>
        <v>-15.937366663546449</v>
      </c>
    </row>
    <row r="83" spans="1:9" ht="18.75" hidden="1">
      <c r="A83" s="97" t="s">
        <v>51</v>
      </c>
      <c r="B83" s="103">
        <f>D83+F83</f>
        <v>918.23464359000002</v>
      </c>
      <c r="C83" s="100">
        <f t="shared" si="21"/>
        <v>16.086314181113327</v>
      </c>
      <c r="D83" s="40">
        <v>512.72451919000002</v>
      </c>
      <c r="E83" s="104">
        <f t="shared" si="22"/>
        <v>13.411867004950672</v>
      </c>
      <c r="F83" s="103">
        <v>405.5101244</v>
      </c>
      <c r="G83" s="100">
        <f t="shared" si="23"/>
        <v>19.65398754178096</v>
      </c>
      <c r="H83" s="87">
        <f>D83-F83</f>
        <v>107.21439479000003</v>
      </c>
      <c r="I83" s="102">
        <f t="shared" si="24"/>
        <v>-5.2779362415184439</v>
      </c>
    </row>
    <row r="84" spans="1:9" ht="18.75" hidden="1">
      <c r="A84" s="97" t="s">
        <v>52</v>
      </c>
      <c r="B84" s="103">
        <f t="shared" ref="B84:B141" si="25">D84+F84</f>
        <v>874.37596251000002</v>
      </c>
      <c r="C84" s="100">
        <f t="shared" si="21"/>
        <v>17.755518242368716</v>
      </c>
      <c r="D84" s="40">
        <v>488.30439652000001</v>
      </c>
      <c r="E84" s="104">
        <f t="shared" si="22"/>
        <v>19.443270210352882</v>
      </c>
      <c r="F84" s="103">
        <v>386.07156599000001</v>
      </c>
      <c r="G84" s="100">
        <f t="shared" si="23"/>
        <v>15.687959224957314</v>
      </c>
      <c r="H84" s="87">
        <f t="shared" ref="H84:H128" si="26">D84-F84</f>
        <v>102.23283053</v>
      </c>
      <c r="I84" s="102">
        <f t="shared" si="24"/>
        <v>36.130779079797378</v>
      </c>
    </row>
    <row r="85" spans="1:9" ht="18.75" hidden="1">
      <c r="A85" s="97" t="s">
        <v>53</v>
      </c>
      <c r="B85" s="103">
        <f t="shared" si="25"/>
        <v>876.55340170999989</v>
      </c>
      <c r="C85" s="100">
        <f t="shared" si="21"/>
        <v>16.518944994928365</v>
      </c>
      <c r="D85" s="40">
        <v>471.05568513999998</v>
      </c>
      <c r="E85" s="104">
        <f t="shared" si="22"/>
        <v>17.397666595220528</v>
      </c>
      <c r="F85" s="103">
        <v>405.49771656999997</v>
      </c>
      <c r="G85" s="100">
        <f t="shared" si="23"/>
        <v>15.514532059824182</v>
      </c>
      <c r="H85" s="87">
        <f t="shared" si="26"/>
        <v>65.557968570000014</v>
      </c>
      <c r="I85" s="102">
        <f t="shared" si="24"/>
        <v>30.562862071771701</v>
      </c>
    </row>
    <row r="86" spans="1:9" ht="18.75" hidden="1">
      <c r="A86" s="97" t="s">
        <v>54</v>
      </c>
      <c r="B86" s="109">
        <f t="shared" si="25"/>
        <v>968.11123212999996</v>
      </c>
      <c r="C86" s="100">
        <f t="shared" si="21"/>
        <v>29.366630747864431</v>
      </c>
      <c r="D86" s="40">
        <v>551.15239695999992</v>
      </c>
      <c r="E86" s="104">
        <f t="shared" si="22"/>
        <v>34.933407863210356</v>
      </c>
      <c r="F86" s="103">
        <v>416.95883517000004</v>
      </c>
      <c r="G86" s="100">
        <f t="shared" si="23"/>
        <v>22.676651403511539</v>
      </c>
      <c r="H86" s="87">
        <f t="shared" si="26"/>
        <v>134.19356178999988</v>
      </c>
      <c r="I86" s="102">
        <f t="shared" si="24"/>
        <v>95.679932047498582</v>
      </c>
    </row>
    <row r="87" spans="1:9" ht="18.75" hidden="1">
      <c r="A87" s="97" t="s">
        <v>124</v>
      </c>
      <c r="B87" s="103">
        <f t="shared" si="25"/>
        <v>826.47800299000005</v>
      </c>
      <c r="C87" s="100">
        <f t="shared" si="21"/>
        <v>7.2882105403957897</v>
      </c>
      <c r="D87" s="40">
        <v>447.91238727000001</v>
      </c>
      <c r="E87" s="104">
        <f t="shared" si="22"/>
        <v>6.6881533502798796</v>
      </c>
      <c r="F87" s="103">
        <v>378.56561571999998</v>
      </c>
      <c r="G87" s="100">
        <f t="shared" si="23"/>
        <v>8.0069642736208415</v>
      </c>
      <c r="H87" s="87">
        <f t="shared" si="26"/>
        <v>69.346771550000028</v>
      </c>
      <c r="I87" s="102">
        <f t="shared" si="24"/>
        <v>2.1051207074429534E-2</v>
      </c>
    </row>
    <row r="88" spans="1:9" ht="18.75" hidden="1">
      <c r="A88" s="97" t="s">
        <v>56</v>
      </c>
      <c r="B88" s="103">
        <f t="shared" si="25"/>
        <v>917.20709152999996</v>
      </c>
      <c r="C88" s="100">
        <f t="shared" si="21"/>
        <v>11.109279782866398</v>
      </c>
      <c r="D88" s="40">
        <v>497.07196883999995</v>
      </c>
      <c r="E88" s="104">
        <f t="shared" si="22"/>
        <v>9.706774314321919</v>
      </c>
      <c r="F88" s="103">
        <v>420.13512269</v>
      </c>
      <c r="G88" s="100">
        <f t="shared" si="23"/>
        <v>12.815639980825623</v>
      </c>
      <c r="H88" s="87">
        <f t="shared" si="26"/>
        <v>76.936846149999951</v>
      </c>
      <c r="I88" s="102">
        <f t="shared" si="24"/>
        <v>-4.6428496215630055</v>
      </c>
    </row>
    <row r="89" spans="1:9" ht="18.75" hidden="1">
      <c r="A89" s="97" t="s">
        <v>57</v>
      </c>
      <c r="B89" s="103">
        <f t="shared" si="25"/>
        <v>925.69205430000011</v>
      </c>
      <c r="C89" s="100">
        <f t="shared" si="21"/>
        <v>11.03041359034691</v>
      </c>
      <c r="D89" s="40">
        <v>490.40139428000003</v>
      </c>
      <c r="E89" s="104">
        <f t="shared" si="22"/>
        <v>8.8115343142545868</v>
      </c>
      <c r="F89" s="103">
        <v>435.29066002000002</v>
      </c>
      <c r="G89" s="100">
        <f t="shared" si="23"/>
        <v>13.641172651017275</v>
      </c>
      <c r="H89" s="87">
        <f t="shared" si="26"/>
        <v>55.110734260000015</v>
      </c>
      <c r="I89" s="102">
        <f t="shared" si="24"/>
        <v>-18.534567317404004</v>
      </c>
    </row>
    <row r="90" spans="1:9" ht="18.75">
      <c r="A90" s="98" t="s">
        <v>45</v>
      </c>
      <c r="B90" s="83">
        <f t="shared" si="25"/>
        <v>11400.62085041</v>
      </c>
      <c r="C90" s="84">
        <f>((B90/B77)-1)*100</f>
        <v>8.3531312701093263</v>
      </c>
      <c r="D90" s="85">
        <f>SUM(D91:D102)</f>
        <v>6048.5965665000003</v>
      </c>
      <c r="E90" s="86">
        <f>((D90/D77)-1)*100</f>
        <v>5.4323756161591685</v>
      </c>
      <c r="F90" s="83">
        <f>SUM(F91:F102)</f>
        <v>5352.0242839100001</v>
      </c>
      <c r="G90" s="84">
        <f>((F90/F77)-1)*100</f>
        <v>11.855110852633665</v>
      </c>
      <c r="H90" s="145">
        <f t="shared" si="26"/>
        <v>696.57228259000021</v>
      </c>
      <c r="I90" s="93">
        <f>((H90/H77)-1)*100</f>
        <v>-26.843033797519531</v>
      </c>
    </row>
    <row r="91" spans="1:9" ht="18.75" hidden="1">
      <c r="A91" s="97" t="s">
        <v>46</v>
      </c>
      <c r="B91" s="103">
        <f t="shared" si="25"/>
        <v>950.26612711000007</v>
      </c>
      <c r="C91" s="100">
        <f t="shared" ref="C91:C102" si="27">((B91/B78)-1)*100</f>
        <v>21.981619750235314</v>
      </c>
      <c r="D91" s="40">
        <v>492.21290908000003</v>
      </c>
      <c r="E91" s="104">
        <f t="shared" ref="E91:E102" si="28">((D91/D78)-1)*100</f>
        <v>22.267657825234942</v>
      </c>
      <c r="F91" s="103">
        <v>458.05321802999998</v>
      </c>
      <c r="G91" s="100">
        <f t="shared" ref="G91:G102" si="29">((F91/F78)-1)*100</f>
        <v>21.675738184590966</v>
      </c>
      <c r="H91" s="87">
        <f t="shared" si="26"/>
        <v>34.159691050000049</v>
      </c>
      <c r="I91" s="102">
        <f t="shared" ref="I91:I102" si="30">((H91/H78)-1)*100</f>
        <v>30.8000051625114</v>
      </c>
    </row>
    <row r="92" spans="1:9" ht="18.75" hidden="1">
      <c r="A92" s="97" t="s">
        <v>47</v>
      </c>
      <c r="B92" s="103">
        <f t="shared" si="25"/>
        <v>862.45683206000001</v>
      </c>
      <c r="C92" s="100">
        <f t="shared" si="27"/>
        <v>8.6630727248969244</v>
      </c>
      <c r="D92" s="40">
        <v>445.23529594000001</v>
      </c>
      <c r="E92" s="104">
        <f t="shared" si="28"/>
        <v>3.1436239189535087</v>
      </c>
      <c r="F92" s="103">
        <v>417.22153612</v>
      </c>
      <c r="G92" s="100">
        <f t="shared" si="29"/>
        <v>15.244119304468583</v>
      </c>
      <c r="H92" s="87">
        <f t="shared" si="26"/>
        <v>28.013759820000018</v>
      </c>
      <c r="I92" s="102">
        <f t="shared" si="30"/>
        <v>-59.769153844926983</v>
      </c>
    </row>
    <row r="93" spans="1:9" ht="18.75" hidden="1">
      <c r="A93" s="97" t="s">
        <v>127</v>
      </c>
      <c r="B93" s="103">
        <f t="shared" si="25"/>
        <v>962.07769099999996</v>
      </c>
      <c r="C93" s="100">
        <f t="shared" si="27"/>
        <v>5.4709407348869199</v>
      </c>
      <c r="D93" s="40">
        <v>513.09931549999999</v>
      </c>
      <c r="E93" s="104">
        <f t="shared" si="28"/>
        <v>5.493870891545094</v>
      </c>
      <c r="F93" s="103">
        <v>448.97837549999997</v>
      </c>
      <c r="G93" s="100">
        <f t="shared" si="29"/>
        <v>5.4447480053837261</v>
      </c>
      <c r="H93" s="87">
        <f t="shared" si="26"/>
        <v>64.120940000000019</v>
      </c>
      <c r="I93" s="102">
        <f t="shared" si="30"/>
        <v>5.8391185009310176</v>
      </c>
    </row>
    <row r="94" spans="1:9" ht="18.75" hidden="1">
      <c r="A94" s="97" t="s">
        <v>128</v>
      </c>
      <c r="B94" s="103">
        <f t="shared" si="25"/>
        <v>935.44197869999994</v>
      </c>
      <c r="C94" s="100">
        <f t="shared" si="27"/>
        <v>5.3387806276716132</v>
      </c>
      <c r="D94" s="40">
        <v>498.50235277000002</v>
      </c>
      <c r="E94" s="104">
        <f t="shared" si="28"/>
        <v>-1.9541492872040545</v>
      </c>
      <c r="F94" s="103">
        <v>436.93962592999998</v>
      </c>
      <c r="G94" s="100">
        <f t="shared" si="29"/>
        <v>15.107121208931451</v>
      </c>
      <c r="H94" s="87">
        <f t="shared" si="26"/>
        <v>61.562726840000039</v>
      </c>
      <c r="I94" s="102">
        <f t="shared" si="30"/>
        <v>-52.219202951533681</v>
      </c>
    </row>
    <row r="95" spans="1:9" ht="18.75" hidden="1">
      <c r="A95" s="97" t="s">
        <v>129</v>
      </c>
      <c r="B95" s="103">
        <f t="shared" si="25"/>
        <v>951.46478916000001</v>
      </c>
      <c r="C95" s="100">
        <f t="shared" si="27"/>
        <v>12.980786011918655</v>
      </c>
      <c r="D95" s="40">
        <v>506.87749864</v>
      </c>
      <c r="E95" s="104">
        <f t="shared" si="28"/>
        <v>12.822519569940738</v>
      </c>
      <c r="F95" s="103">
        <v>444.58729052000001</v>
      </c>
      <c r="G95" s="100">
        <f t="shared" si="29"/>
        <v>13.161769412200952</v>
      </c>
      <c r="H95" s="87">
        <f t="shared" si="26"/>
        <v>62.290208119999988</v>
      </c>
      <c r="I95" s="102">
        <f t="shared" si="30"/>
        <v>10.459004844213005</v>
      </c>
    </row>
    <row r="96" spans="1:9" ht="18.75" hidden="1">
      <c r="A96" s="97" t="s">
        <v>51</v>
      </c>
      <c r="B96" s="103">
        <f t="shared" si="25"/>
        <v>960.79539024999997</v>
      </c>
      <c r="C96" s="100">
        <f t="shared" si="27"/>
        <v>4.6350621768746603</v>
      </c>
      <c r="D96" s="40">
        <v>510.79375327000002</v>
      </c>
      <c r="E96" s="104">
        <f t="shared" si="28"/>
        <v>-0.37656984359754064</v>
      </c>
      <c r="F96" s="103">
        <v>450.00163697999994</v>
      </c>
      <c r="G96" s="100">
        <f t="shared" si="29"/>
        <v>10.971739027682826</v>
      </c>
      <c r="H96" s="87">
        <f t="shared" si="26"/>
        <v>60.792116290000081</v>
      </c>
      <c r="I96" s="102">
        <f t="shared" si="30"/>
        <v>-43.298550153574887</v>
      </c>
    </row>
    <row r="97" spans="1:9" ht="18.75" hidden="1">
      <c r="A97" s="97" t="s">
        <v>52</v>
      </c>
      <c r="B97" s="103">
        <f t="shared" si="25"/>
        <v>967.27298496999992</v>
      </c>
      <c r="C97" s="100">
        <f t="shared" si="27"/>
        <v>10.624379722576993</v>
      </c>
      <c r="D97" s="40">
        <v>518.10254526999995</v>
      </c>
      <c r="E97" s="104">
        <f t="shared" si="28"/>
        <v>6.1023715867320583</v>
      </c>
      <c r="F97" s="103">
        <v>449.17043969999997</v>
      </c>
      <c r="G97" s="100">
        <f t="shared" si="29"/>
        <v>16.343828261010639</v>
      </c>
      <c r="H97" s="87">
        <f t="shared" si="26"/>
        <v>68.932105569999976</v>
      </c>
      <c r="I97" s="102">
        <f t="shared" si="30"/>
        <v>-32.573415787629976</v>
      </c>
    </row>
    <row r="98" spans="1:9" ht="18.75" hidden="1">
      <c r="A98" s="97" t="s">
        <v>53</v>
      </c>
      <c r="B98" s="103">
        <f t="shared" si="25"/>
        <v>955.41227167</v>
      </c>
      <c r="C98" s="100">
        <f t="shared" si="27"/>
        <v>8.996470700605407</v>
      </c>
      <c r="D98" s="40">
        <v>511.80449254000001</v>
      </c>
      <c r="E98" s="104">
        <f t="shared" si="28"/>
        <v>8.6505287348117363</v>
      </c>
      <c r="F98" s="103">
        <v>443.60777912999998</v>
      </c>
      <c r="G98" s="100">
        <f t="shared" si="29"/>
        <v>9.3983420874384151</v>
      </c>
      <c r="H98" s="87">
        <f t="shared" si="26"/>
        <v>68.196713410000029</v>
      </c>
      <c r="I98" s="102">
        <f t="shared" si="30"/>
        <v>4.0250558361680788</v>
      </c>
    </row>
    <row r="99" spans="1:9" ht="18.75" hidden="1">
      <c r="A99" s="97" t="s">
        <v>54</v>
      </c>
      <c r="B99" s="109">
        <f t="shared" si="25"/>
        <v>916.83136091999995</v>
      </c>
      <c r="C99" s="100">
        <f t="shared" si="27"/>
        <v>-5.2968986938800473</v>
      </c>
      <c r="D99" s="40">
        <v>506.50208140000001</v>
      </c>
      <c r="E99" s="104">
        <f t="shared" si="28"/>
        <v>-8.1012648781495606</v>
      </c>
      <c r="F99" s="103">
        <v>410.32927952</v>
      </c>
      <c r="G99" s="100">
        <f t="shared" si="29"/>
        <v>-1.5899784560979735</v>
      </c>
      <c r="H99" s="87">
        <f t="shared" si="26"/>
        <v>96.172801880000009</v>
      </c>
      <c r="I99" s="102">
        <f t="shared" si="30"/>
        <v>-28.332774987743992</v>
      </c>
    </row>
    <row r="100" spans="1:9" ht="18.75" hidden="1">
      <c r="A100" s="97" t="s">
        <v>124</v>
      </c>
      <c r="B100" s="103">
        <f t="shared" si="25"/>
        <v>1033.4092759300001</v>
      </c>
      <c r="C100" s="100">
        <f t="shared" si="27"/>
        <v>25.037722987347788</v>
      </c>
      <c r="D100" s="40">
        <v>548.60309595000001</v>
      </c>
      <c r="E100" s="104">
        <f t="shared" si="28"/>
        <v>22.480000897877382</v>
      </c>
      <c r="F100" s="103">
        <v>484.80617998000002</v>
      </c>
      <c r="G100" s="100">
        <f t="shared" si="29"/>
        <v>28.063976190214589</v>
      </c>
      <c r="H100" s="87">
        <f t="shared" si="26"/>
        <v>63.796915969999986</v>
      </c>
      <c r="I100" s="102">
        <f t="shared" si="30"/>
        <v>-8.0030482399580993</v>
      </c>
    </row>
    <row r="101" spans="1:9" ht="18.75" hidden="1">
      <c r="A101" s="97" t="s">
        <v>56</v>
      </c>
      <c r="B101" s="103">
        <f t="shared" si="25"/>
        <v>982.87728187000005</v>
      </c>
      <c r="C101" s="100">
        <f t="shared" si="27"/>
        <v>7.1597996729893421</v>
      </c>
      <c r="D101" s="40">
        <v>514.79529532000004</v>
      </c>
      <c r="E101" s="104">
        <f t="shared" si="28"/>
        <v>3.5655453517848601</v>
      </c>
      <c r="F101" s="103">
        <v>468.08198655000001</v>
      </c>
      <c r="G101" s="100">
        <f t="shared" si="29"/>
        <v>11.412248410228255</v>
      </c>
      <c r="H101" s="87">
        <f t="shared" si="26"/>
        <v>46.713308770000026</v>
      </c>
      <c r="I101" s="102">
        <f t="shared" si="30"/>
        <v>-39.283566837500196</v>
      </c>
    </row>
    <row r="102" spans="1:9" ht="18.75" hidden="1">
      <c r="A102" s="97" t="s">
        <v>57</v>
      </c>
      <c r="B102" s="103">
        <f t="shared" si="25"/>
        <v>922.31486676999998</v>
      </c>
      <c r="C102" s="100">
        <f t="shared" si="27"/>
        <v>-0.36482840209252076</v>
      </c>
      <c r="D102" s="40">
        <v>482.06793082000002</v>
      </c>
      <c r="E102" s="104">
        <f t="shared" si="28"/>
        <v>-1.6993147974701639</v>
      </c>
      <c r="F102" s="103">
        <v>440.24693595000002</v>
      </c>
      <c r="G102" s="100">
        <f t="shared" si="29"/>
        <v>1.1386129740923678</v>
      </c>
      <c r="H102" s="87">
        <f t="shared" si="26"/>
        <v>41.820994869999993</v>
      </c>
      <c r="I102" s="102">
        <f t="shared" si="30"/>
        <v>-24.114611370086326</v>
      </c>
    </row>
    <row r="103" spans="1:9" ht="18.75">
      <c r="A103" s="98" t="s">
        <v>68</v>
      </c>
      <c r="B103" s="83">
        <f t="shared" si="25"/>
        <v>10455.755574039998</v>
      </c>
      <c r="C103" s="84">
        <f>((B103/B90)-1)*100</f>
        <v>-8.2878405375267032</v>
      </c>
      <c r="D103" s="85">
        <f>SUM(D104:D115)</f>
        <v>5422.326099689999</v>
      </c>
      <c r="E103" s="86">
        <f>((D103/D90)-1)*100</f>
        <v>-10.353979802167412</v>
      </c>
      <c r="F103" s="83">
        <f>SUM(F104:F115)</f>
        <v>5033.4294743500004</v>
      </c>
      <c r="G103" s="84">
        <f>((F103/F90)-1)*100</f>
        <v>-5.9527908069812678</v>
      </c>
      <c r="H103" s="145">
        <f t="shared" si="26"/>
        <v>388.89662533999854</v>
      </c>
      <c r="I103" s="93">
        <f>((H103/H90)-1)*100</f>
        <v>-44.169954065068417</v>
      </c>
    </row>
    <row r="104" spans="1:9" ht="18.75" hidden="1">
      <c r="A104" s="97" t="s">
        <v>46</v>
      </c>
      <c r="B104" s="103">
        <f t="shared" si="25"/>
        <v>913.22323344000006</v>
      </c>
      <c r="C104" s="100">
        <f t="shared" ref="C104:C115" si="31">((B104/B91)-1)*100</f>
        <v>-3.8981599589008598</v>
      </c>
      <c r="D104" s="40">
        <v>461.68934249</v>
      </c>
      <c r="E104" s="104">
        <f t="shared" ref="E104:E115" si="32">((D104/D91)-1)*100</f>
        <v>-6.2012933888816342</v>
      </c>
      <c r="F104" s="103">
        <v>451.53389095</v>
      </c>
      <c r="G104" s="100">
        <f t="shared" ref="G104:G115" si="33">((F104/F91)-1)*100</f>
        <v>-1.4232684813433649</v>
      </c>
      <c r="H104" s="87">
        <f t="shared" si="26"/>
        <v>10.155451540000001</v>
      </c>
      <c r="I104" s="102">
        <f t="shared" ref="I104:I115" si="34">((H104/H91)-1)*100</f>
        <v>-70.270657526921681</v>
      </c>
    </row>
    <row r="105" spans="1:9" ht="18.75" hidden="1">
      <c r="A105" s="97" t="s">
        <v>47</v>
      </c>
      <c r="B105" s="103">
        <f t="shared" si="25"/>
        <v>761.33240689000002</v>
      </c>
      <c r="C105" s="100">
        <f t="shared" si="31"/>
        <v>-11.725157875839621</v>
      </c>
      <c r="D105" s="40">
        <v>394.81803310999999</v>
      </c>
      <c r="E105" s="104">
        <f t="shared" si="32"/>
        <v>-11.323734503922678</v>
      </c>
      <c r="F105" s="103">
        <v>366.51437378000003</v>
      </c>
      <c r="G105" s="100">
        <f t="shared" si="33"/>
        <v>-12.153534261811384</v>
      </c>
      <c r="H105" s="87">
        <f t="shared" si="26"/>
        <v>28.303659329999959</v>
      </c>
      <c r="I105" s="102">
        <f t="shared" si="34"/>
        <v>1.0348468462022531</v>
      </c>
    </row>
    <row r="106" spans="1:9" ht="18.75" hidden="1">
      <c r="A106" s="97" t="s">
        <v>127</v>
      </c>
      <c r="B106" s="103">
        <f t="shared" si="25"/>
        <v>889.95555061000005</v>
      </c>
      <c r="C106" s="100">
        <f t="shared" si="31"/>
        <v>-7.4964985743547263</v>
      </c>
      <c r="D106" s="40">
        <v>470.03206184999999</v>
      </c>
      <c r="E106" s="104">
        <f t="shared" si="32"/>
        <v>-8.3935511798592479</v>
      </c>
      <c r="F106" s="103">
        <v>419.92348876</v>
      </c>
      <c r="G106" s="100">
        <f t="shared" si="33"/>
        <v>-6.4713332145770464</v>
      </c>
      <c r="H106" s="87">
        <f t="shared" si="26"/>
        <v>50.108573089999993</v>
      </c>
      <c r="I106" s="102">
        <f t="shared" si="34"/>
        <v>-21.853027903209188</v>
      </c>
    </row>
    <row r="107" spans="1:9" ht="18.75" hidden="1">
      <c r="A107" s="97" t="s">
        <v>128</v>
      </c>
      <c r="B107" s="103">
        <f t="shared" si="25"/>
        <v>938.28319873999999</v>
      </c>
      <c r="C107" s="100">
        <f t="shared" si="31"/>
        <v>0.30373022642713465</v>
      </c>
      <c r="D107" s="40">
        <v>487.81156048999998</v>
      </c>
      <c r="E107" s="104">
        <f t="shared" si="32"/>
        <v>-2.1445821109158492</v>
      </c>
      <c r="F107" s="103">
        <v>450.47163825000001</v>
      </c>
      <c r="G107" s="100">
        <f t="shared" si="33"/>
        <v>3.0969981931022961</v>
      </c>
      <c r="H107" s="87">
        <f t="shared" si="26"/>
        <v>37.339922239999964</v>
      </c>
      <c r="I107" s="102">
        <f t="shared" si="34"/>
        <v>-39.346542694501707</v>
      </c>
    </row>
    <row r="108" spans="1:9" ht="18.75" hidden="1">
      <c r="A108" s="97" t="s">
        <v>129</v>
      </c>
      <c r="B108" s="103">
        <f t="shared" si="25"/>
        <v>893.23615526000003</v>
      </c>
      <c r="C108" s="100">
        <f t="shared" si="31"/>
        <v>-6.119893722121561</v>
      </c>
      <c r="D108" s="40">
        <v>457.03948228000002</v>
      </c>
      <c r="E108" s="104">
        <f t="shared" si="32"/>
        <v>-9.83235919797586</v>
      </c>
      <c r="F108" s="103">
        <v>436.19667298000002</v>
      </c>
      <c r="G108" s="100">
        <f t="shared" si="33"/>
        <v>-1.8872823670209149</v>
      </c>
      <c r="H108" s="87">
        <f t="shared" si="26"/>
        <v>20.842809299999999</v>
      </c>
      <c r="I108" s="102">
        <f t="shared" si="34"/>
        <v>-66.539188214226172</v>
      </c>
    </row>
    <row r="109" spans="1:9" ht="18.75" hidden="1">
      <c r="A109" s="97" t="s">
        <v>51</v>
      </c>
      <c r="B109" s="103">
        <f t="shared" si="25"/>
        <v>841.13215678999995</v>
      </c>
      <c r="C109" s="100">
        <f t="shared" si="31"/>
        <v>-12.454601122603592</v>
      </c>
      <c r="D109" s="40">
        <v>440.08404017999999</v>
      </c>
      <c r="E109" s="104">
        <f t="shared" si="32"/>
        <v>-13.843104508880643</v>
      </c>
      <c r="F109" s="103">
        <v>401.04811661000002</v>
      </c>
      <c r="G109" s="100">
        <f t="shared" si="33"/>
        <v>-10.878520509065536</v>
      </c>
      <c r="H109" s="87">
        <f t="shared" si="26"/>
        <v>39.035923569999966</v>
      </c>
      <c r="I109" s="102">
        <f t="shared" si="34"/>
        <v>-35.787852188292504</v>
      </c>
    </row>
    <row r="110" spans="1:9" ht="18.75" hidden="1">
      <c r="A110" s="97" t="s">
        <v>52</v>
      </c>
      <c r="B110" s="103">
        <f t="shared" si="25"/>
        <v>898.40466265999999</v>
      </c>
      <c r="C110" s="100">
        <f t="shared" si="31"/>
        <v>-7.1198434547550038</v>
      </c>
      <c r="D110" s="40">
        <v>460.78221134</v>
      </c>
      <c r="E110" s="104">
        <f t="shared" si="32"/>
        <v>-11.063511355677369</v>
      </c>
      <c r="F110" s="103">
        <v>437.62245131999998</v>
      </c>
      <c r="G110" s="100">
        <f t="shared" si="33"/>
        <v>-2.5709591191514947</v>
      </c>
      <c r="H110" s="87">
        <f t="shared" si="26"/>
        <v>23.159760020000022</v>
      </c>
      <c r="I110" s="102">
        <f t="shared" si="34"/>
        <v>-66.4020708079467</v>
      </c>
    </row>
    <row r="111" spans="1:9" ht="18.75" hidden="1">
      <c r="A111" s="97" t="s">
        <v>53</v>
      </c>
      <c r="B111" s="103">
        <f t="shared" si="25"/>
        <v>864.77315647</v>
      </c>
      <c r="C111" s="100">
        <f t="shared" si="31"/>
        <v>-9.4869113457762602</v>
      </c>
      <c r="D111" s="40">
        <v>440.20065155999998</v>
      </c>
      <c r="E111" s="104">
        <f t="shared" si="32"/>
        <v>-13.990467458509826</v>
      </c>
      <c r="F111" s="103">
        <v>424.57250491000002</v>
      </c>
      <c r="G111" s="100">
        <f t="shared" si="33"/>
        <v>-4.2910145212808892</v>
      </c>
      <c r="H111" s="87">
        <f t="shared" si="26"/>
        <v>15.628146649999962</v>
      </c>
      <c r="I111" s="102">
        <f t="shared" si="34"/>
        <v>-77.083724612880928</v>
      </c>
    </row>
    <row r="112" spans="1:9" ht="18.75" hidden="1">
      <c r="A112" s="97" t="s">
        <v>54</v>
      </c>
      <c r="B112" s="109">
        <f t="shared" si="25"/>
        <v>833.70525547</v>
      </c>
      <c r="C112" s="100">
        <f t="shared" si="31"/>
        <v>-9.0666734356235956</v>
      </c>
      <c r="D112" s="40">
        <v>446.29052707</v>
      </c>
      <c r="E112" s="104">
        <f t="shared" si="32"/>
        <v>-11.887721006707796</v>
      </c>
      <c r="F112" s="103">
        <v>387.4147284</v>
      </c>
      <c r="G112" s="100">
        <f t="shared" si="33"/>
        <v>-5.58442993558862</v>
      </c>
      <c r="H112" s="87">
        <f t="shared" si="26"/>
        <v>58.875798669999995</v>
      </c>
      <c r="I112" s="102">
        <f t="shared" si="34"/>
        <v>-38.781238022510244</v>
      </c>
    </row>
    <row r="113" spans="1:9" ht="18.75" hidden="1">
      <c r="A113" s="97" t="s">
        <v>124</v>
      </c>
      <c r="B113" s="103">
        <f t="shared" si="25"/>
        <v>880.45272728999998</v>
      </c>
      <c r="C113" s="100">
        <f t="shared" si="31"/>
        <v>-14.801158863447339</v>
      </c>
      <c r="D113" s="40">
        <v>466.48756033000001</v>
      </c>
      <c r="E113" s="104">
        <f t="shared" si="32"/>
        <v>-14.968113783208404</v>
      </c>
      <c r="F113" s="103">
        <v>413.96516695999998</v>
      </c>
      <c r="G113" s="100">
        <f t="shared" si="33"/>
        <v>-14.612233908182127</v>
      </c>
      <c r="H113" s="87">
        <f t="shared" si="26"/>
        <v>52.522393370000032</v>
      </c>
      <c r="I113" s="102">
        <f t="shared" si="34"/>
        <v>-17.672519789674023</v>
      </c>
    </row>
    <row r="114" spans="1:9" ht="18.75" hidden="1">
      <c r="A114" s="97" t="s">
        <v>56</v>
      </c>
      <c r="B114" s="103">
        <f t="shared" si="25"/>
        <v>847.69936411999993</v>
      </c>
      <c r="C114" s="100">
        <f t="shared" si="31"/>
        <v>-13.753285404339966</v>
      </c>
      <c r="D114" s="40">
        <v>440.40721772000001</v>
      </c>
      <c r="E114" s="104">
        <f t="shared" si="32"/>
        <v>-14.450030580361062</v>
      </c>
      <c r="F114" s="103">
        <v>407.29214639999998</v>
      </c>
      <c r="G114" s="100">
        <f t="shared" si="33"/>
        <v>-12.987006955352365</v>
      </c>
      <c r="H114" s="87">
        <f t="shared" si="26"/>
        <v>33.115071320000027</v>
      </c>
      <c r="I114" s="102">
        <f t="shared" si="34"/>
        <v>-29.109985586662155</v>
      </c>
    </row>
    <row r="115" spans="1:9" ht="18.75" hidden="1">
      <c r="A115" s="97" t="s">
        <v>57</v>
      </c>
      <c r="B115" s="103">
        <f t="shared" si="25"/>
        <v>893.55770630000006</v>
      </c>
      <c r="C115" s="100">
        <f t="shared" si="31"/>
        <v>-3.1179330948778006</v>
      </c>
      <c r="D115" s="40">
        <v>456.68341127000002</v>
      </c>
      <c r="E115" s="104">
        <f t="shared" si="32"/>
        <v>-5.2657557010317602</v>
      </c>
      <c r="F115" s="103">
        <v>436.87429502999998</v>
      </c>
      <c r="G115" s="100">
        <f t="shared" si="33"/>
        <v>-0.76607936242015784</v>
      </c>
      <c r="H115" s="87">
        <f t="shared" si="26"/>
        <v>19.809116240000037</v>
      </c>
      <c r="I115" s="102">
        <f t="shared" si="34"/>
        <v>-52.633560484210349</v>
      </c>
    </row>
    <row r="116" spans="1:9" ht="18.75">
      <c r="A116" s="98" t="s">
        <v>78</v>
      </c>
      <c r="B116" s="83">
        <f>D116+F116</f>
        <v>9801.3080022000013</v>
      </c>
      <c r="C116" s="84">
        <f>((B116/B103)-1)*100</f>
        <v>-6.2592087889361885</v>
      </c>
      <c r="D116" s="85">
        <f>SUM(D117:D128)</f>
        <v>5124.9803759100005</v>
      </c>
      <c r="E116" s="86">
        <f>((D116/D103)-1)*100</f>
        <v>-5.4837300138956602</v>
      </c>
      <c r="F116" s="83">
        <f>SUM(F117:F128)</f>
        <v>4676.3276262900008</v>
      </c>
      <c r="G116" s="84">
        <f>((F116/F103)-1)*100</f>
        <v>-7.0946031901264366</v>
      </c>
      <c r="H116" s="145">
        <f>D116-F116</f>
        <v>448.65274961999967</v>
      </c>
      <c r="I116" s="93">
        <f>((H116/H103)-1)*100</f>
        <v>15.365554850921747</v>
      </c>
    </row>
    <row r="117" spans="1:9" ht="18.75" hidden="1">
      <c r="A117" s="97" t="s">
        <v>46</v>
      </c>
      <c r="B117" s="103">
        <f t="shared" si="25"/>
        <v>858.21161346999997</v>
      </c>
      <c r="C117" s="100">
        <f t="shared" ref="C117:C128" si="35">((B117/B104)-1)*100</f>
        <v>-6.0238962343060471</v>
      </c>
      <c r="D117" s="40">
        <v>431.03060857000003</v>
      </c>
      <c r="E117" s="104">
        <f t="shared" ref="E117:E128" si="36">((D117/D104)-1)*100</f>
        <v>-6.6405548273326342</v>
      </c>
      <c r="F117" s="103">
        <v>427.1810049</v>
      </c>
      <c r="G117" s="100">
        <f t="shared" ref="G117:G128" si="37">((F117/F104)-1)*100</f>
        <v>-5.393368369041573</v>
      </c>
      <c r="H117" s="87">
        <f t="shared" si="26"/>
        <v>3.8496036700000218</v>
      </c>
      <c r="I117" s="102">
        <f t="shared" ref="I117:I128" si="38">((H117/H104)-1)*100</f>
        <v>-62.093229879170678</v>
      </c>
    </row>
    <row r="118" spans="1:9" ht="18.75" hidden="1">
      <c r="A118" s="97" t="s">
        <v>47</v>
      </c>
      <c r="B118" s="103">
        <f t="shared" si="25"/>
        <v>778.89066030000004</v>
      </c>
      <c r="C118" s="100">
        <f t="shared" si="35"/>
        <v>2.306253254307733</v>
      </c>
      <c r="D118" s="40">
        <v>409.11818805000001</v>
      </c>
      <c r="E118" s="104">
        <f t="shared" si="36"/>
        <v>3.6219609391589858</v>
      </c>
      <c r="F118" s="103">
        <v>369.77247225000002</v>
      </c>
      <c r="G118" s="100">
        <f t="shared" si="37"/>
        <v>0.88894152673959503</v>
      </c>
      <c r="H118" s="87">
        <f t="shared" si="26"/>
        <v>39.345715799999994</v>
      </c>
      <c r="I118" s="102">
        <f t="shared" si="38"/>
        <v>39.012822834170422</v>
      </c>
    </row>
    <row r="119" spans="1:9" ht="18.75" hidden="1">
      <c r="A119" s="97" t="s">
        <v>127</v>
      </c>
      <c r="B119" s="103">
        <f t="shared" si="25"/>
        <v>879.71063973000003</v>
      </c>
      <c r="C119" s="100">
        <f t="shared" si="35"/>
        <v>-1.1511710751146875</v>
      </c>
      <c r="D119" s="40">
        <v>461.67203855000002</v>
      </c>
      <c r="E119" s="104">
        <f t="shared" si="36"/>
        <v>-1.7786070309960822</v>
      </c>
      <c r="F119" s="103">
        <v>418.03860118</v>
      </c>
      <c r="G119" s="100">
        <f t="shared" si="37"/>
        <v>-0.44886452662267207</v>
      </c>
      <c r="H119" s="87">
        <f t="shared" si="26"/>
        <v>43.633437370000024</v>
      </c>
      <c r="I119" s="102">
        <f t="shared" si="38"/>
        <v>-12.922211351678248</v>
      </c>
    </row>
    <row r="120" spans="1:9" ht="18.75" hidden="1">
      <c r="A120" s="97" t="s">
        <v>128</v>
      </c>
      <c r="B120" s="103">
        <f t="shared" si="25"/>
        <v>742.02794322</v>
      </c>
      <c r="C120" s="100">
        <f t="shared" si="35"/>
        <v>-20.916420094012867</v>
      </c>
      <c r="D120" s="40">
        <v>362.70182836999999</v>
      </c>
      <c r="E120" s="104">
        <f t="shared" si="36"/>
        <v>-25.647143744262436</v>
      </c>
      <c r="F120" s="103">
        <v>379.32611485000001</v>
      </c>
      <c r="G120" s="100">
        <f t="shared" si="37"/>
        <v>-15.793563314304837</v>
      </c>
      <c r="H120" s="87">
        <f t="shared" si="26"/>
        <v>-16.624286480000023</v>
      </c>
      <c r="I120" s="102">
        <f t="shared" si="38"/>
        <v>-144.52148125309014</v>
      </c>
    </row>
    <row r="121" spans="1:9" ht="18.75" hidden="1">
      <c r="A121" s="97" t="s">
        <v>129</v>
      </c>
      <c r="B121" s="103">
        <f t="shared" si="25"/>
        <v>695.16485779000004</v>
      </c>
      <c r="C121" s="100">
        <f t="shared" si="35"/>
        <v>-22.174572346139087</v>
      </c>
      <c r="D121" s="40">
        <v>348.54511400000001</v>
      </c>
      <c r="E121" s="104">
        <f t="shared" si="36"/>
        <v>-23.738511110410411</v>
      </c>
      <c r="F121" s="103">
        <v>346.61974378999997</v>
      </c>
      <c r="G121" s="100">
        <f t="shared" si="37"/>
        <v>-20.535903811010314</v>
      </c>
      <c r="H121" s="87">
        <f t="shared" si="26"/>
        <v>1.9253702100000396</v>
      </c>
      <c r="I121" s="102">
        <f t="shared" si="38"/>
        <v>-90.762424669883444</v>
      </c>
    </row>
    <row r="122" spans="1:9" ht="18.75" hidden="1">
      <c r="A122" s="97" t="s">
        <v>51</v>
      </c>
      <c r="B122" s="103">
        <f t="shared" si="25"/>
        <v>750.08930759999998</v>
      </c>
      <c r="C122" s="100">
        <f t="shared" si="35"/>
        <v>-10.82384598603927</v>
      </c>
      <c r="D122" s="40">
        <v>392.14070629999998</v>
      </c>
      <c r="E122" s="104">
        <f t="shared" si="36"/>
        <v>-10.894131461888634</v>
      </c>
      <c r="F122" s="103">
        <v>357.94860130000001</v>
      </c>
      <c r="G122" s="100">
        <f t="shared" si="37"/>
        <v>-10.746719290022799</v>
      </c>
      <c r="H122" s="87">
        <f t="shared" si="26"/>
        <v>34.19210499999997</v>
      </c>
      <c r="I122" s="102">
        <f t="shared" si="38"/>
        <v>-12.408617824332936</v>
      </c>
    </row>
    <row r="123" spans="1:9" ht="18.75" hidden="1">
      <c r="A123" s="97" t="s">
        <v>52</v>
      </c>
      <c r="B123" s="103">
        <f t="shared" si="25"/>
        <v>816.34329326</v>
      </c>
      <c r="C123" s="100">
        <f t="shared" si="35"/>
        <v>-9.1341210493089307</v>
      </c>
      <c r="D123" s="40">
        <v>427.85144050000002</v>
      </c>
      <c r="E123" s="104">
        <f t="shared" si="36"/>
        <v>-7.1467105347305049</v>
      </c>
      <c r="F123" s="103">
        <v>388.49185275999997</v>
      </c>
      <c r="G123" s="100">
        <f t="shared" si="37"/>
        <v>-11.226708870124803</v>
      </c>
      <c r="H123" s="87">
        <f t="shared" si="26"/>
        <v>39.359587740000052</v>
      </c>
      <c r="I123" s="102">
        <f t="shared" si="38"/>
        <v>69.948167450830141</v>
      </c>
    </row>
    <row r="124" spans="1:9" ht="18.75" hidden="1">
      <c r="A124" s="97" t="s">
        <v>53</v>
      </c>
      <c r="B124" s="103">
        <f t="shared" si="25"/>
        <v>752.87159425000004</v>
      </c>
      <c r="C124" s="100">
        <f t="shared" si="35"/>
        <v>-12.939990260195122</v>
      </c>
      <c r="D124" s="40">
        <v>394.69230579999999</v>
      </c>
      <c r="E124" s="104">
        <f t="shared" si="36"/>
        <v>-10.33809141325116</v>
      </c>
      <c r="F124" s="103">
        <v>358.17928845</v>
      </c>
      <c r="G124" s="100">
        <f t="shared" si="37"/>
        <v>-15.63766275304943</v>
      </c>
      <c r="H124" s="87">
        <f t="shared" si="26"/>
        <v>36.513017349999984</v>
      </c>
      <c r="I124" s="102">
        <f t="shared" si="38"/>
        <v>133.63626006158623</v>
      </c>
    </row>
    <row r="125" spans="1:9" ht="18.75" hidden="1">
      <c r="A125" s="97" t="s">
        <v>54</v>
      </c>
      <c r="B125" s="109">
        <f t="shared" si="25"/>
        <v>872.20137135000004</v>
      </c>
      <c r="C125" s="100">
        <f t="shared" si="35"/>
        <v>4.6174730970476974</v>
      </c>
      <c r="D125" s="40">
        <v>478.19947522000001</v>
      </c>
      <c r="E125" s="104">
        <f t="shared" si="36"/>
        <v>7.1498152469176457</v>
      </c>
      <c r="F125" s="103">
        <v>394.00189612999998</v>
      </c>
      <c r="G125" s="100">
        <f t="shared" si="37"/>
        <v>1.7002884111310346</v>
      </c>
      <c r="H125" s="87">
        <f t="shared" si="26"/>
        <v>84.197579090000033</v>
      </c>
      <c r="I125" s="102">
        <f t="shared" si="38"/>
        <v>43.0088100578119</v>
      </c>
    </row>
    <row r="126" spans="1:9" ht="18.75" hidden="1">
      <c r="A126" s="97" t="s">
        <v>124</v>
      </c>
      <c r="B126" s="103">
        <f t="shared" si="25"/>
        <v>839.12329909000005</v>
      </c>
      <c r="C126" s="100">
        <f t="shared" si="35"/>
        <v>-4.6941109861980195</v>
      </c>
      <c r="D126" s="40">
        <v>448.18534426999997</v>
      </c>
      <c r="E126" s="104">
        <f t="shared" si="36"/>
        <v>-3.9234092431216783</v>
      </c>
      <c r="F126" s="103">
        <v>390.93795482000002</v>
      </c>
      <c r="G126" s="100">
        <f t="shared" si="37"/>
        <v>-5.5625965607451704</v>
      </c>
      <c r="H126" s="87">
        <f t="shared" si="26"/>
        <v>57.247389449999957</v>
      </c>
      <c r="I126" s="102">
        <f t="shared" si="38"/>
        <v>8.9961553098202316</v>
      </c>
    </row>
    <row r="127" spans="1:9" ht="18.75" hidden="1">
      <c r="A127" s="97" t="s">
        <v>56</v>
      </c>
      <c r="B127" s="103">
        <f t="shared" si="25"/>
        <v>856.96646634000001</v>
      </c>
      <c r="C127" s="100">
        <f t="shared" si="35"/>
        <v>1.0932062252541952</v>
      </c>
      <c r="D127" s="40">
        <v>457.51883232</v>
      </c>
      <c r="E127" s="104">
        <f t="shared" si="36"/>
        <v>3.8854073937723665</v>
      </c>
      <c r="F127" s="103">
        <v>399.44763402000001</v>
      </c>
      <c r="G127" s="100">
        <f t="shared" si="37"/>
        <v>-1.9260161162783396</v>
      </c>
      <c r="H127" s="87">
        <f t="shared" si="26"/>
        <v>58.071198299999992</v>
      </c>
      <c r="I127" s="102">
        <f t="shared" si="38"/>
        <v>75.361839746144767</v>
      </c>
    </row>
    <row r="128" spans="1:9" ht="18.75" hidden="1">
      <c r="A128" s="97" t="s">
        <v>57</v>
      </c>
      <c r="B128" s="103">
        <f t="shared" si="25"/>
        <v>959.70695580000006</v>
      </c>
      <c r="C128" s="100">
        <f t="shared" si="35"/>
        <v>7.4029073929547939</v>
      </c>
      <c r="D128" s="40">
        <v>513.32449396000004</v>
      </c>
      <c r="E128" s="104">
        <f t="shared" si="36"/>
        <v>12.402702023374502</v>
      </c>
      <c r="F128" s="103">
        <v>446.38246184000002</v>
      </c>
      <c r="G128" s="100">
        <f t="shared" si="37"/>
        <v>2.1764079320224505</v>
      </c>
      <c r="H128" s="87">
        <f t="shared" si="26"/>
        <v>66.942032120000022</v>
      </c>
      <c r="I128" s="102">
        <f t="shared" si="38"/>
        <v>237.9354803563912</v>
      </c>
    </row>
    <row r="129" spans="1:9" ht="18.75">
      <c r="A129" s="89" t="s">
        <v>79</v>
      </c>
      <c r="B129" s="54">
        <f t="shared" si="25"/>
        <v>12594.938159140002</v>
      </c>
      <c r="C129" s="55">
        <f>((B129/B116)-1)*100</f>
        <v>28.502625938425187</v>
      </c>
      <c r="D129" s="54">
        <f>SUM(D130:D141)</f>
        <v>6444.0036842</v>
      </c>
      <c r="E129" s="55">
        <f>((D129/D116)-1)*100</f>
        <v>25.737138711595374</v>
      </c>
      <c r="F129" s="54">
        <f>SUM(F130:F141)</f>
        <v>6150.9344749400007</v>
      </c>
      <c r="G129" s="55">
        <f>((F129/F116)-1)*100</f>
        <v>31.533437485428916</v>
      </c>
      <c r="H129" s="56">
        <f>D129-F129</f>
        <v>293.0692092599993</v>
      </c>
      <c r="I129" s="57">
        <f>((H129/H116)-1)*100</f>
        <v>-34.677942014570661</v>
      </c>
    </row>
    <row r="130" spans="1:9" ht="18.75" hidden="1">
      <c r="A130" s="97" t="s">
        <v>46</v>
      </c>
      <c r="B130" s="103">
        <f t="shared" si="25"/>
        <v>924.63795772000003</v>
      </c>
      <c r="C130" s="100">
        <f t="shared" ref="C130:C140" si="39">((B130/B117)-1)*100</f>
        <v>7.7400891816668649</v>
      </c>
      <c r="D130" s="40">
        <v>480.06973697000001</v>
      </c>
      <c r="E130" s="104">
        <f t="shared" ref="E130:E141" si="40">((D130/D117)-1)*100</f>
        <v>11.377180048232226</v>
      </c>
      <c r="F130" s="103">
        <v>444.56822075000002</v>
      </c>
      <c r="G130" s="100">
        <f t="shared" ref="G130:G141" si="41">((F130/F117)-1)*100</f>
        <v>4.0702221425014562</v>
      </c>
      <c r="H130" s="87">
        <f t="shared" ref="H130:H141" si="42">D130-F130</f>
        <v>35.501516219999985</v>
      </c>
      <c r="I130" s="102">
        <f t="shared" ref="I130:I141" si="43">((H130/H117)-1)*100</f>
        <v>822.21223957841312</v>
      </c>
    </row>
    <row r="131" spans="1:9" ht="18.75" hidden="1">
      <c r="A131" s="97" t="s">
        <v>47</v>
      </c>
      <c r="B131" s="103">
        <f t="shared" si="25"/>
        <v>871.11542966999991</v>
      </c>
      <c r="C131" s="100">
        <f t="shared" si="39"/>
        <v>11.840528339944179</v>
      </c>
      <c r="D131" s="40">
        <v>447.06906917999999</v>
      </c>
      <c r="E131" s="104">
        <f t="shared" si="40"/>
        <v>9.2762634951252476</v>
      </c>
      <c r="F131" s="103">
        <v>424.04636048999998</v>
      </c>
      <c r="G131" s="100">
        <f t="shared" si="41"/>
        <v>14.6776443118529</v>
      </c>
      <c r="H131" s="87">
        <f t="shared" si="42"/>
        <v>23.022708690000002</v>
      </c>
      <c r="I131" s="102">
        <f t="shared" si="43"/>
        <v>-41.486110439500493</v>
      </c>
    </row>
    <row r="132" spans="1:9" ht="18.75" hidden="1">
      <c r="A132" s="97" t="s">
        <v>127</v>
      </c>
      <c r="B132" s="103">
        <f t="shared" si="25"/>
        <v>1034.33469186</v>
      </c>
      <c r="C132" s="100">
        <f t="shared" si="39"/>
        <v>17.576694556912152</v>
      </c>
      <c r="D132" s="40">
        <v>536.90914321000002</v>
      </c>
      <c r="E132" s="104">
        <f t="shared" si="40"/>
        <v>16.296656149309264</v>
      </c>
      <c r="F132" s="103">
        <v>497.42554865</v>
      </c>
      <c r="G132" s="100">
        <f t="shared" si="41"/>
        <v>18.9903389892498</v>
      </c>
      <c r="H132" s="87">
        <f t="shared" si="42"/>
        <v>39.483594560000029</v>
      </c>
      <c r="I132" s="102">
        <f t="shared" si="43"/>
        <v>-9.5106942293141543</v>
      </c>
    </row>
    <row r="133" spans="1:9" ht="18.75" hidden="1">
      <c r="A133" s="97" t="s">
        <v>128</v>
      </c>
      <c r="B133" s="103">
        <f t="shared" si="25"/>
        <v>1021.1714329199999</v>
      </c>
      <c r="C133" s="100">
        <f t="shared" si="39"/>
        <v>37.618999695438447</v>
      </c>
      <c r="D133" s="40">
        <v>512.25991396999996</v>
      </c>
      <c r="E133" s="104">
        <f t="shared" si="40"/>
        <v>41.23444490812782</v>
      </c>
      <c r="F133" s="103">
        <v>508.91151895000002</v>
      </c>
      <c r="G133" s="100">
        <f t="shared" si="41"/>
        <v>34.162004414392342</v>
      </c>
      <c r="H133" s="87">
        <f t="shared" si="42"/>
        <v>3.3483950199999413</v>
      </c>
      <c r="I133" s="102">
        <f t="shared" si="43"/>
        <v>-120.14158637141061</v>
      </c>
    </row>
    <row r="134" spans="1:9" ht="18.75" hidden="1">
      <c r="A134" s="97" t="s">
        <v>129</v>
      </c>
      <c r="B134" s="103">
        <f t="shared" si="25"/>
        <v>986.35682847999999</v>
      </c>
      <c r="C134" s="100">
        <f t="shared" si="39"/>
        <v>41.888189172238775</v>
      </c>
      <c r="D134" s="40">
        <v>507.25161248000001</v>
      </c>
      <c r="E134" s="104">
        <f t="shared" si="40"/>
        <v>45.533990322985844</v>
      </c>
      <c r="F134" s="103">
        <v>479.10521599999998</v>
      </c>
      <c r="G134" s="100">
        <f t="shared" si="41"/>
        <v>38.222136673860831</v>
      </c>
      <c r="H134" s="87">
        <f t="shared" si="42"/>
        <v>28.146396480000021</v>
      </c>
      <c r="I134" s="102">
        <f t="shared" si="43"/>
        <v>1361.8693243414959</v>
      </c>
    </row>
    <row r="135" spans="1:9" ht="18.75" hidden="1">
      <c r="A135" s="97" t="s">
        <v>51</v>
      </c>
      <c r="B135" s="103">
        <f t="shared" si="25"/>
        <v>1052.0793177800001</v>
      </c>
      <c r="C135" s="100">
        <f t="shared" si="39"/>
        <v>40.260540594326443</v>
      </c>
      <c r="D135" s="40">
        <v>547.78904949000002</v>
      </c>
      <c r="E135" s="104">
        <f t="shared" si="40"/>
        <v>39.691962780044612</v>
      </c>
      <c r="F135" s="103">
        <v>504.29026828999997</v>
      </c>
      <c r="G135" s="100">
        <f t="shared" si="41"/>
        <v>40.88343031891042</v>
      </c>
      <c r="H135" s="87">
        <f t="shared" si="42"/>
        <v>43.498781200000053</v>
      </c>
      <c r="I135" s="102">
        <f t="shared" si="43"/>
        <v>27.2187869100194</v>
      </c>
    </row>
    <row r="136" spans="1:9" ht="18.75" hidden="1">
      <c r="A136" s="97" t="s">
        <v>52</v>
      </c>
      <c r="B136" s="103">
        <f t="shared" si="25"/>
        <v>1091.3777394900001</v>
      </c>
      <c r="C136" s="100">
        <f t="shared" si="39"/>
        <v>33.691027843405493</v>
      </c>
      <c r="D136" s="40">
        <v>554.61518159000002</v>
      </c>
      <c r="E136" s="104">
        <f t="shared" si="40"/>
        <v>29.627980436821733</v>
      </c>
      <c r="F136" s="103">
        <v>536.76255790000005</v>
      </c>
      <c r="G136" s="100">
        <f t="shared" si="41"/>
        <v>38.165718041865304</v>
      </c>
      <c r="H136" s="87">
        <f t="shared" si="42"/>
        <v>17.852623689999973</v>
      </c>
      <c r="I136" s="102">
        <f t="shared" si="43"/>
        <v>-54.642249283884524</v>
      </c>
    </row>
    <row r="137" spans="1:9" ht="18.75" hidden="1">
      <c r="A137" s="97" t="s">
        <v>53</v>
      </c>
      <c r="B137" s="103">
        <f t="shared" si="25"/>
        <v>1047.46196734</v>
      </c>
      <c r="C137" s="100">
        <f t="shared" si="39"/>
        <v>39.128899979745782</v>
      </c>
      <c r="D137" s="40">
        <v>531.65103785999997</v>
      </c>
      <c r="E137" s="104">
        <f t="shared" si="40"/>
        <v>34.700127174356489</v>
      </c>
      <c r="F137" s="103">
        <v>515.81092948000003</v>
      </c>
      <c r="G137" s="100">
        <f t="shared" si="41"/>
        <v>44.009144613621217</v>
      </c>
      <c r="H137" s="87">
        <f t="shared" si="42"/>
        <v>15.840108379999947</v>
      </c>
      <c r="I137" s="102">
        <f t="shared" si="43"/>
        <v>-56.617914569583071</v>
      </c>
    </row>
    <row r="138" spans="1:9" ht="18.75" hidden="1">
      <c r="A138" s="97" t="s">
        <v>54</v>
      </c>
      <c r="B138" s="109">
        <f t="shared" si="25"/>
        <v>1075.50203412</v>
      </c>
      <c r="C138" s="100">
        <f t="shared" si="39"/>
        <v>23.308913451411971</v>
      </c>
      <c r="D138" s="40">
        <v>559.13862374999997</v>
      </c>
      <c r="E138" s="104">
        <f t="shared" si="40"/>
        <v>16.925812913693218</v>
      </c>
      <c r="F138" s="103">
        <v>516.36341037</v>
      </c>
      <c r="G138" s="100">
        <f t="shared" si="41"/>
        <v>31.056072430582194</v>
      </c>
      <c r="H138" s="87">
        <f t="shared" si="42"/>
        <v>42.775213379999968</v>
      </c>
      <c r="I138" s="102">
        <f t="shared" si="43"/>
        <v>-49.196623178111906</v>
      </c>
    </row>
    <row r="139" spans="1:9" ht="18.75" hidden="1">
      <c r="A139" s="97" t="s">
        <v>124</v>
      </c>
      <c r="B139" s="103">
        <f t="shared" si="25"/>
        <v>1095.0819713599999</v>
      </c>
      <c r="C139" s="100">
        <f t="shared" si="39"/>
        <v>30.503106342962717</v>
      </c>
      <c r="D139" s="40">
        <v>556.60372637</v>
      </c>
      <c r="E139" s="104">
        <f t="shared" si="40"/>
        <v>24.190523738921186</v>
      </c>
      <c r="F139" s="103">
        <v>538.47824499000001</v>
      </c>
      <c r="G139" s="100">
        <f t="shared" si="41"/>
        <v>37.740078278644539</v>
      </c>
      <c r="H139" s="87">
        <f t="shared" si="42"/>
        <v>18.125481379999997</v>
      </c>
      <c r="I139" s="102">
        <f t="shared" si="43"/>
        <v>-68.338326770636684</v>
      </c>
    </row>
    <row r="140" spans="1:9" ht="18.75" hidden="1">
      <c r="A140" s="97" t="s">
        <v>56</v>
      </c>
      <c r="B140" s="103">
        <f t="shared" si="25"/>
        <v>1176.8809149899998</v>
      </c>
      <c r="C140" s="100">
        <f t="shared" si="39"/>
        <v>37.331034668872846</v>
      </c>
      <c r="D140" s="40">
        <v>603.30542262999995</v>
      </c>
      <c r="E140" s="104">
        <f t="shared" si="40"/>
        <v>31.864609719066863</v>
      </c>
      <c r="F140" s="103">
        <v>573.57549236</v>
      </c>
      <c r="G140" s="100">
        <f t="shared" si="41"/>
        <v>43.592161652729054</v>
      </c>
      <c r="H140" s="87">
        <f t="shared" si="42"/>
        <v>29.729930269999954</v>
      </c>
      <c r="I140" s="102">
        <f t="shared" si="43"/>
        <v>-48.804345113711975</v>
      </c>
    </row>
    <row r="141" spans="1:9" ht="18.75" hidden="1">
      <c r="A141" s="97" t="s">
        <v>57</v>
      </c>
      <c r="B141" s="103">
        <f t="shared" si="25"/>
        <v>1218.9378734100001</v>
      </c>
      <c r="C141" s="100">
        <f>((B141/B128)-1)*100</f>
        <v>27.011465952532166</v>
      </c>
      <c r="D141" s="40">
        <v>607.34116670000003</v>
      </c>
      <c r="E141" s="104">
        <f t="shared" si="40"/>
        <v>18.315251628597728</v>
      </c>
      <c r="F141" s="103">
        <v>611.59670671000003</v>
      </c>
      <c r="G141" s="100">
        <f t="shared" si="41"/>
        <v>37.011813633757605</v>
      </c>
      <c r="H141" s="87">
        <f t="shared" si="42"/>
        <v>-4.2555400100000043</v>
      </c>
      <c r="I141" s="102">
        <f t="shared" si="43"/>
        <v>-106.35705232606554</v>
      </c>
    </row>
    <row r="142" spans="1:9" ht="18.75">
      <c r="A142" s="98" t="s">
        <v>80</v>
      </c>
      <c r="B142" s="83">
        <f>D142+F142</f>
        <v>14149.544167040001</v>
      </c>
      <c r="C142" s="84">
        <f>((B142/B129)-1)*100</f>
        <v>12.343101556015501</v>
      </c>
      <c r="D142" s="85">
        <f>SUM(D143:D154)</f>
        <v>6835.8475982600003</v>
      </c>
      <c r="E142" s="86">
        <f>((D142/D129)-1)*100</f>
        <v>6.0807524834406879</v>
      </c>
      <c r="F142" s="83">
        <f>SUM(F143:F154)</f>
        <v>7313.6965687800011</v>
      </c>
      <c r="G142" s="84">
        <f>((F142/F129)-1)*100</f>
        <v>18.903828330106577</v>
      </c>
      <c r="H142" s="145">
        <f>D142-F142</f>
        <v>-477.84897052000088</v>
      </c>
      <c r="I142" s="93">
        <f>((H142/H129)-1)*100</f>
        <v>-263.04987198299375</v>
      </c>
    </row>
    <row r="143" spans="1:9" ht="19.5" hidden="1">
      <c r="A143" s="97" t="s">
        <v>46</v>
      </c>
      <c r="B143" s="103">
        <f t="shared" ref="B143:B167" si="44">D143+F143</f>
        <v>1160.62096574</v>
      </c>
      <c r="C143" s="100">
        <f>((B143/B130)-1)*100</f>
        <v>25.521665647589664</v>
      </c>
      <c r="D143" s="40">
        <v>554.55375922999997</v>
      </c>
      <c r="E143" s="104">
        <f>((D143/D130)-1)*100</f>
        <v>15.515250498836286</v>
      </c>
      <c r="F143" s="103">
        <v>606.06720651000001</v>
      </c>
      <c r="G143" s="100">
        <f>((F143/F130)-1)*100</f>
        <v>36.327154803720859</v>
      </c>
      <c r="H143" s="87">
        <f t="shared" ref="H143:H167" si="45">D143-F143</f>
        <v>-51.513447280000037</v>
      </c>
      <c r="I143" s="107" t="s">
        <v>144</v>
      </c>
    </row>
    <row r="144" spans="1:9" ht="18.75" hidden="1">
      <c r="A144" s="97" t="s">
        <v>47</v>
      </c>
      <c r="B144" s="103">
        <f t="shared" si="44"/>
        <v>1076.37888832</v>
      </c>
      <c r="C144" s="100">
        <f t="shared" ref="C144:C153" si="46">((B144/B131)-1)*100</f>
        <v>23.563290427281135</v>
      </c>
      <c r="D144" s="40">
        <v>541.55835174000003</v>
      </c>
      <c r="E144" s="104">
        <f t="shared" ref="E144:E154" si="47">((D144/D131)-1)*100</f>
        <v>21.135276196429629</v>
      </c>
      <c r="F144" s="103">
        <v>534.82053657999995</v>
      </c>
      <c r="G144" s="100">
        <f t="shared" ref="G144:G154" si="48">((F144/F131)-1)*100</f>
        <v>26.123128603673585</v>
      </c>
      <c r="H144" s="87">
        <f t="shared" si="45"/>
        <v>6.737815160000082</v>
      </c>
      <c r="I144" s="102">
        <f>((H144/H131)-1)*100</f>
        <v>-70.73404675911712</v>
      </c>
    </row>
    <row r="145" spans="1:14" ht="18.75" hidden="1">
      <c r="A145" s="97" t="s">
        <v>127</v>
      </c>
      <c r="B145" s="103">
        <f t="shared" si="44"/>
        <v>1275.97936949</v>
      </c>
      <c r="C145" s="100">
        <f t="shared" si="46"/>
        <v>23.362329382519363</v>
      </c>
      <c r="D145" s="40">
        <v>637.8683479</v>
      </c>
      <c r="E145" s="104">
        <f t="shared" si="47"/>
        <v>18.803778249407088</v>
      </c>
      <c r="F145" s="103">
        <v>638.11102158999995</v>
      </c>
      <c r="G145" s="100">
        <f t="shared" si="48"/>
        <v>28.282719559101199</v>
      </c>
      <c r="H145" s="87">
        <f t="shared" si="45"/>
        <v>-0.24267368999994687</v>
      </c>
      <c r="I145" s="102">
        <f>((H145/H132)-1)*100</f>
        <v>-100.61461904039962</v>
      </c>
    </row>
    <row r="146" spans="1:14" ht="19.5" hidden="1">
      <c r="A146" s="97" t="s">
        <v>128</v>
      </c>
      <c r="B146" s="103">
        <f t="shared" si="44"/>
        <v>1180.5600151599999</v>
      </c>
      <c r="C146" s="100">
        <f t="shared" si="46"/>
        <v>15.608405905385991</v>
      </c>
      <c r="D146" s="40">
        <v>578.42816377999998</v>
      </c>
      <c r="E146" s="104">
        <f t="shared" si="47"/>
        <v>12.916929083362771</v>
      </c>
      <c r="F146" s="103">
        <v>602.13185137999994</v>
      </c>
      <c r="G146" s="100">
        <f t="shared" si="48"/>
        <v>18.317591360937293</v>
      </c>
      <c r="H146" s="87">
        <f t="shared" si="45"/>
        <v>-23.703687599999967</v>
      </c>
      <c r="I146" s="107" t="s">
        <v>144</v>
      </c>
    </row>
    <row r="147" spans="1:14" ht="19.5" hidden="1">
      <c r="A147" s="97" t="s">
        <v>129</v>
      </c>
      <c r="B147" s="103">
        <f t="shared" si="44"/>
        <v>1247.59706284</v>
      </c>
      <c r="C147" s="100">
        <f t="shared" si="46"/>
        <v>26.485367852380314</v>
      </c>
      <c r="D147" s="40">
        <v>615.91326414000002</v>
      </c>
      <c r="E147" s="104">
        <f t="shared" si="47"/>
        <v>21.421647361305208</v>
      </c>
      <c r="F147" s="103">
        <v>631.68379870000001</v>
      </c>
      <c r="G147" s="100">
        <f t="shared" si="48"/>
        <v>31.846570983689727</v>
      </c>
      <c r="H147" s="87">
        <f t="shared" si="45"/>
        <v>-15.770534559999987</v>
      </c>
      <c r="I147" s="107" t="s">
        <v>144</v>
      </c>
    </row>
    <row r="148" spans="1:14" ht="19.5" hidden="1">
      <c r="A148" s="97" t="s">
        <v>51</v>
      </c>
      <c r="B148" s="103">
        <f t="shared" si="44"/>
        <v>1178.2984017700001</v>
      </c>
      <c r="C148" s="100">
        <f t="shared" si="46"/>
        <v>11.997107238676241</v>
      </c>
      <c r="D148" s="40">
        <v>576.79934232999994</v>
      </c>
      <c r="E148" s="104">
        <f t="shared" si="47"/>
        <v>5.2958876901626484</v>
      </c>
      <c r="F148" s="103">
        <v>601.49905944</v>
      </c>
      <c r="G148" s="100">
        <f t="shared" si="48"/>
        <v>19.276356745813427</v>
      </c>
      <c r="H148" s="87">
        <f t="shared" si="45"/>
        <v>-24.699717110000051</v>
      </c>
      <c r="I148" s="107" t="s">
        <v>144</v>
      </c>
    </row>
    <row r="149" spans="1:14" ht="19.5" hidden="1">
      <c r="A149" s="97" t="s">
        <v>52</v>
      </c>
      <c r="B149" s="103">
        <f t="shared" si="44"/>
        <v>1255.01611828</v>
      </c>
      <c r="C149" s="100">
        <f t="shared" si="46"/>
        <v>14.993743492190713</v>
      </c>
      <c r="D149" s="40">
        <v>602.41774054999996</v>
      </c>
      <c r="E149" s="104">
        <f t="shared" si="47"/>
        <v>8.6190498469510111</v>
      </c>
      <c r="F149" s="103">
        <v>652.59837773000004</v>
      </c>
      <c r="G149" s="100">
        <f t="shared" si="48"/>
        <v>21.580458272497548</v>
      </c>
      <c r="H149" s="87">
        <f t="shared" si="45"/>
        <v>-50.180637180000076</v>
      </c>
      <c r="I149" s="107" t="s">
        <v>144</v>
      </c>
    </row>
    <row r="150" spans="1:14" ht="19.5" hidden="1">
      <c r="A150" s="97" t="s">
        <v>53</v>
      </c>
      <c r="B150" s="103">
        <f t="shared" si="44"/>
        <v>1226.33683277</v>
      </c>
      <c r="C150" s="100">
        <f t="shared" si="46"/>
        <v>17.076979499718515</v>
      </c>
      <c r="D150" s="40">
        <v>566.05950184999995</v>
      </c>
      <c r="E150" s="104">
        <f t="shared" si="47"/>
        <v>6.4720016589266516</v>
      </c>
      <c r="F150" s="103">
        <v>660.27733092000005</v>
      </c>
      <c r="G150" s="100">
        <f t="shared" si="48"/>
        <v>28.007627055448346</v>
      </c>
      <c r="H150" s="87">
        <f t="shared" si="45"/>
        <v>-94.217829070000107</v>
      </c>
      <c r="I150" s="107" t="s">
        <v>144</v>
      </c>
    </row>
    <row r="151" spans="1:14" ht="19.5" hidden="1">
      <c r="A151" s="97" t="s">
        <v>54</v>
      </c>
      <c r="B151" s="109">
        <f t="shared" si="44"/>
        <v>1181.89137063</v>
      </c>
      <c r="C151" s="100">
        <f t="shared" si="46"/>
        <v>9.8920627888026367</v>
      </c>
      <c r="D151" s="40">
        <v>571.76299956000003</v>
      </c>
      <c r="E151" s="104">
        <f t="shared" si="47"/>
        <v>2.2578257472774199</v>
      </c>
      <c r="F151" s="103">
        <v>610.12837106999996</v>
      </c>
      <c r="G151" s="100">
        <f t="shared" si="48"/>
        <v>18.158715125227932</v>
      </c>
      <c r="H151" s="87">
        <f t="shared" si="45"/>
        <v>-38.365371509999932</v>
      </c>
      <c r="I151" s="107" t="s">
        <v>144</v>
      </c>
    </row>
    <row r="152" spans="1:14" ht="19.5" hidden="1">
      <c r="A152" s="97" t="s">
        <v>124</v>
      </c>
      <c r="B152" s="103">
        <f t="shared" si="44"/>
        <v>1115.9527685799999</v>
      </c>
      <c r="C152" s="100">
        <f t="shared" si="46"/>
        <v>1.9058662059864062</v>
      </c>
      <c r="D152" s="40">
        <v>524.28091563999999</v>
      </c>
      <c r="E152" s="104">
        <f t="shared" si="47"/>
        <v>-5.8071495390085719</v>
      </c>
      <c r="F152" s="103">
        <v>591.67185294000001</v>
      </c>
      <c r="G152" s="100">
        <f t="shared" si="48"/>
        <v>9.8785064104099263</v>
      </c>
      <c r="H152" s="87">
        <f t="shared" si="45"/>
        <v>-67.390937300000019</v>
      </c>
      <c r="I152" s="107" t="s">
        <v>144</v>
      </c>
    </row>
    <row r="153" spans="1:14" ht="19.5" hidden="1">
      <c r="A153" s="97" t="s">
        <v>56</v>
      </c>
      <c r="B153" s="103">
        <f t="shared" si="44"/>
        <v>1106.1950972700001</v>
      </c>
      <c r="C153" s="100">
        <f t="shared" si="46"/>
        <v>-6.0061996774414812</v>
      </c>
      <c r="D153" s="40">
        <v>517.71855225000002</v>
      </c>
      <c r="E153" s="104">
        <f t="shared" si="47"/>
        <v>-14.186325395004673</v>
      </c>
      <c r="F153" s="103">
        <v>588.47654502</v>
      </c>
      <c r="G153" s="100">
        <f t="shared" si="48"/>
        <v>2.5979235268035916</v>
      </c>
      <c r="H153" s="87">
        <f t="shared" si="45"/>
        <v>-70.757992769999987</v>
      </c>
      <c r="I153" s="107" t="s">
        <v>144</v>
      </c>
    </row>
    <row r="154" spans="1:14" ht="18.75" hidden="1">
      <c r="A154" s="97" t="s">
        <v>57</v>
      </c>
      <c r="B154" s="103">
        <f t="shared" si="44"/>
        <v>1144.7172761900001</v>
      </c>
      <c r="C154" s="100">
        <f>((B154/B141)-1)*100</f>
        <v>-6.0889565283886444</v>
      </c>
      <c r="D154" s="40">
        <v>548.48665929000003</v>
      </c>
      <c r="E154" s="104">
        <f t="shared" si="47"/>
        <v>-9.6905183835614306</v>
      </c>
      <c r="F154" s="103">
        <v>596.23061689999997</v>
      </c>
      <c r="G154" s="100">
        <f t="shared" si="48"/>
        <v>-2.5124546357778499</v>
      </c>
      <c r="H154" s="87">
        <f t="shared" si="45"/>
        <v>-47.743957609999939</v>
      </c>
      <c r="I154" s="102">
        <f>((H154/H141)-1)*100</f>
        <v>1021.9247733027398</v>
      </c>
    </row>
    <row r="155" spans="1:14" ht="18.75">
      <c r="A155" s="98" t="s">
        <v>81</v>
      </c>
      <c r="B155" s="83">
        <f t="shared" si="44"/>
        <v>12747.979502819999</v>
      </c>
      <c r="C155" s="84">
        <f>((B155/B142)-1)*100</f>
        <v>-9.9053697255125144</v>
      </c>
      <c r="D155" s="85">
        <f>SUM(D156:D167)</f>
        <v>6322.2582402600001</v>
      </c>
      <c r="E155" s="86">
        <f>((D155/D142)-1)*100</f>
        <v>-7.5131774168097243</v>
      </c>
      <c r="F155" s="83">
        <f>SUM(F156:F167)</f>
        <v>6425.7212625599996</v>
      </c>
      <c r="G155" s="84">
        <f>((F155/F142)-1)*100</f>
        <v>-12.141265335104334</v>
      </c>
      <c r="H155" s="145">
        <f t="shared" si="45"/>
        <v>-103.46302229999947</v>
      </c>
      <c r="I155" s="93">
        <f>((H155/H142)-1)*100</f>
        <v>-78.348175117462375</v>
      </c>
    </row>
    <row r="156" spans="1:14" ht="18.75" hidden="1">
      <c r="A156" s="97" t="s">
        <v>46</v>
      </c>
      <c r="B156" s="103">
        <f t="shared" si="44"/>
        <v>1053.7640387199999</v>
      </c>
      <c r="C156" s="100">
        <f>((B156/B143)-1)*100</f>
        <v>-9.2068754722063098</v>
      </c>
      <c r="D156" s="40">
        <v>463.39145201999997</v>
      </c>
      <c r="E156" s="104">
        <f>((D156/D143)-1)*100</f>
        <v>-16.438858396087554</v>
      </c>
      <c r="F156" s="103">
        <v>590.37258670000006</v>
      </c>
      <c r="G156" s="100">
        <f>((F156/F143)-1)*100</f>
        <v>-2.5895840661593339</v>
      </c>
      <c r="H156" s="87">
        <f t="shared" si="45"/>
        <v>-126.98113468000008</v>
      </c>
      <c r="I156" s="102">
        <f>((H156/H143)-1)*100</f>
        <v>146.5009456458958</v>
      </c>
      <c r="N156" s="147"/>
    </row>
    <row r="157" spans="1:14" ht="19.5" hidden="1">
      <c r="A157" s="97" t="s">
        <v>47</v>
      </c>
      <c r="B157" s="103">
        <f t="shared" si="44"/>
        <v>1053.6509082099999</v>
      </c>
      <c r="C157" s="100">
        <f t="shared" ref="C157:C166" si="49">((B157/B144)-1)*100</f>
        <v>-2.1115222861230243</v>
      </c>
      <c r="D157" s="40">
        <v>499.94592893999999</v>
      </c>
      <c r="E157" s="104">
        <f t="shared" ref="E157:E167" si="50">((D157/D144)-1)*100</f>
        <v>-7.6838299448806264</v>
      </c>
      <c r="F157" s="103">
        <v>553.70497926999997</v>
      </c>
      <c r="G157" s="100">
        <f t="shared" ref="G157:G167" si="51">((F157/F144)-1)*100</f>
        <v>3.5309868261155009</v>
      </c>
      <c r="H157" s="87">
        <f t="shared" si="45"/>
        <v>-53.75905032999998</v>
      </c>
      <c r="I157" s="107" t="s">
        <v>144</v>
      </c>
    </row>
    <row r="158" spans="1:14" ht="19.5" hidden="1">
      <c r="A158" s="97" t="s">
        <v>127</v>
      </c>
      <c r="B158" s="103">
        <f t="shared" si="44"/>
        <v>1145.1840443699998</v>
      </c>
      <c r="C158" s="100">
        <f t="shared" si="49"/>
        <v>-10.250583061721297</v>
      </c>
      <c r="D158" s="40">
        <v>548.82484168999997</v>
      </c>
      <c r="E158" s="104">
        <f t="shared" si="50"/>
        <v>-13.959542984559503</v>
      </c>
      <c r="F158" s="103">
        <v>596.35920267999995</v>
      </c>
      <c r="G158" s="100">
        <f t="shared" si="51"/>
        <v>-6.5430336567398157</v>
      </c>
      <c r="H158" s="87">
        <f t="shared" si="45"/>
        <v>-47.534360989999982</v>
      </c>
      <c r="I158" s="107" t="s">
        <v>144</v>
      </c>
    </row>
    <row r="159" spans="1:14" ht="18.75" hidden="1">
      <c r="A159" s="97" t="s">
        <v>128</v>
      </c>
      <c r="B159" s="103">
        <f t="shared" si="44"/>
        <v>1013.71016005</v>
      </c>
      <c r="C159" s="100">
        <f t="shared" si="49"/>
        <v>-14.133110809058437</v>
      </c>
      <c r="D159" s="40">
        <v>494.30879350999999</v>
      </c>
      <c r="E159" s="104">
        <f t="shared" si="50"/>
        <v>-14.542751466367754</v>
      </c>
      <c r="F159" s="103">
        <v>519.40136654000003</v>
      </c>
      <c r="G159" s="100">
        <f t="shared" si="51"/>
        <v>-13.739596178211389</v>
      </c>
      <c r="H159" s="87">
        <f t="shared" si="45"/>
        <v>-25.09257303000004</v>
      </c>
      <c r="I159" s="102">
        <f>((H159/H146)-1)*100</f>
        <v>5.8593643885185065</v>
      </c>
    </row>
    <row r="160" spans="1:14" ht="18.75">
      <c r="A160" s="97" t="s">
        <v>129</v>
      </c>
      <c r="B160" s="103">
        <f t="shared" si="44"/>
        <v>1063.05388773</v>
      </c>
      <c r="C160" s="100">
        <f t="shared" si="49"/>
        <v>-14.7918891929667</v>
      </c>
      <c r="D160" s="40">
        <v>520.54194622</v>
      </c>
      <c r="E160" s="104">
        <f t="shared" si="50"/>
        <v>-15.484537104939122</v>
      </c>
      <c r="F160" s="103">
        <v>542.51194151000004</v>
      </c>
      <c r="G160" s="100">
        <f t="shared" si="51"/>
        <v>-14.116533837580592</v>
      </c>
      <c r="H160" s="87">
        <f t="shared" si="45"/>
        <v>-21.969995290000043</v>
      </c>
      <c r="I160" s="102">
        <f>((H160/H147)-1)*100</f>
        <v>39.310403248626848</v>
      </c>
    </row>
    <row r="161" spans="1:9" ht="19.5">
      <c r="A161" s="97" t="s">
        <v>51</v>
      </c>
      <c r="B161" s="103">
        <f t="shared" si="44"/>
        <v>1073.5323374</v>
      </c>
      <c r="C161" s="100">
        <f t="shared" si="49"/>
        <v>-8.8913015762920544</v>
      </c>
      <c r="D161" s="40">
        <v>542.97753717000001</v>
      </c>
      <c r="E161" s="104">
        <f t="shared" si="50"/>
        <v>-5.8637038356138982</v>
      </c>
      <c r="F161" s="103">
        <v>530.55480022999996</v>
      </c>
      <c r="G161" s="100">
        <f t="shared" si="51"/>
        <v>-11.794575252711059</v>
      </c>
      <c r="H161" s="87">
        <f t="shared" si="45"/>
        <v>12.42273694000005</v>
      </c>
      <c r="I161" s="107" t="s">
        <v>144</v>
      </c>
    </row>
    <row r="162" spans="1:9" ht="19.5">
      <c r="A162" s="97" t="s">
        <v>52</v>
      </c>
      <c r="B162" s="103">
        <f t="shared" si="44"/>
        <v>991.95889512000008</v>
      </c>
      <c r="C162" s="100">
        <f t="shared" si="49"/>
        <v>-20.960465712625265</v>
      </c>
      <c r="D162" s="40">
        <v>504.57775880000003</v>
      </c>
      <c r="E162" s="104">
        <f t="shared" si="50"/>
        <v>-16.241218537268377</v>
      </c>
      <c r="F162" s="103">
        <v>487.38113632</v>
      </c>
      <c r="G162" s="100">
        <f t="shared" si="51"/>
        <v>-25.316832993776682</v>
      </c>
      <c r="H162" s="87">
        <f t="shared" si="45"/>
        <v>17.19662248000003</v>
      </c>
      <c r="I162" s="107" t="s">
        <v>144</v>
      </c>
    </row>
    <row r="163" spans="1:9" ht="19.5">
      <c r="A163" s="97" t="s">
        <v>53</v>
      </c>
      <c r="B163" s="103">
        <f t="shared" si="44"/>
        <v>1030.0383199299999</v>
      </c>
      <c r="C163" s="100">
        <f t="shared" si="49"/>
        <v>-16.006900192062968</v>
      </c>
      <c r="D163" s="40">
        <v>519.94073840999999</v>
      </c>
      <c r="E163" s="104">
        <f t="shared" si="50"/>
        <v>-8.1473349160775967</v>
      </c>
      <c r="F163" s="103">
        <v>510.09758152000001</v>
      </c>
      <c r="G163" s="100">
        <f t="shared" si="51"/>
        <v>-22.744950094037986</v>
      </c>
      <c r="H163" s="87">
        <f t="shared" si="45"/>
        <v>9.8431568899999888</v>
      </c>
      <c r="I163" s="107" t="s">
        <v>144</v>
      </c>
    </row>
    <row r="164" spans="1:9" ht="19.5">
      <c r="A164" s="97" t="s">
        <v>54</v>
      </c>
      <c r="B164" s="109">
        <f t="shared" si="44"/>
        <v>1056.2321586100002</v>
      </c>
      <c r="C164" s="100">
        <f t="shared" si="49"/>
        <v>-10.632044123735152</v>
      </c>
      <c r="D164" s="40">
        <v>546.50691297000003</v>
      </c>
      <c r="E164" s="104">
        <f t="shared" si="50"/>
        <v>-4.4172299728096771</v>
      </c>
      <c r="F164" s="103">
        <v>509.72524564000003</v>
      </c>
      <c r="G164" s="100">
        <f t="shared" si="51"/>
        <v>-16.456065672527242</v>
      </c>
      <c r="H164" s="87">
        <f t="shared" si="45"/>
        <v>36.781667330000005</v>
      </c>
      <c r="I164" s="107" t="s">
        <v>144</v>
      </c>
    </row>
    <row r="165" spans="1:9" ht="19.5">
      <c r="A165" s="97" t="s">
        <v>124</v>
      </c>
      <c r="B165" s="103">
        <f t="shared" si="44"/>
        <v>1084.3053252700001</v>
      </c>
      <c r="C165" s="100">
        <f t="shared" si="49"/>
        <v>-2.8359124329490837</v>
      </c>
      <c r="D165" s="40">
        <v>549.89950051000005</v>
      </c>
      <c r="E165" s="104">
        <f t="shared" si="50"/>
        <v>4.8864233096730159</v>
      </c>
      <c r="F165" s="103">
        <v>534.40582475999997</v>
      </c>
      <c r="G165" s="100">
        <f t="shared" si="51"/>
        <v>-9.6786804874098404</v>
      </c>
      <c r="H165" s="87">
        <f t="shared" si="45"/>
        <v>15.493675750000079</v>
      </c>
      <c r="I165" s="107" t="s">
        <v>144</v>
      </c>
    </row>
    <row r="166" spans="1:9" ht="19.5">
      <c r="A166" s="97" t="s">
        <v>56</v>
      </c>
      <c r="B166" s="103">
        <f t="shared" si="44"/>
        <v>1075.5889529199999</v>
      </c>
      <c r="C166" s="100">
        <f t="shared" si="49"/>
        <v>-2.7667944312475878</v>
      </c>
      <c r="D166" s="40">
        <v>555.61090016000003</v>
      </c>
      <c r="E166" s="104">
        <f t="shared" si="50"/>
        <v>7.3191018064390878</v>
      </c>
      <c r="F166" s="103">
        <v>519.97805275999997</v>
      </c>
      <c r="G166" s="100">
        <f t="shared" si="51"/>
        <v>-11.639969823720342</v>
      </c>
      <c r="H166" s="87">
        <f t="shared" si="45"/>
        <v>35.63284740000006</v>
      </c>
      <c r="I166" s="107" t="s">
        <v>144</v>
      </c>
    </row>
    <row r="167" spans="1:9" ht="19.5">
      <c r="A167" s="97" t="s">
        <v>57</v>
      </c>
      <c r="B167" s="103">
        <f t="shared" si="44"/>
        <v>1106.96047449</v>
      </c>
      <c r="C167" s="100">
        <f>((B167/B154)-1)*100</f>
        <v>-3.2983516965575332</v>
      </c>
      <c r="D167" s="40">
        <v>575.73192986000004</v>
      </c>
      <c r="E167" s="104">
        <f t="shared" si="50"/>
        <v>4.9673533728729513</v>
      </c>
      <c r="F167" s="103">
        <v>531.22854462999999</v>
      </c>
      <c r="G167" s="100">
        <f t="shared" si="51"/>
        <v>-10.902169467238576</v>
      </c>
      <c r="H167" s="87">
        <f t="shared" si="45"/>
        <v>44.503385230000049</v>
      </c>
      <c r="I167" s="107" t="s">
        <v>144</v>
      </c>
    </row>
    <row r="168" spans="1:9" ht="19.5">
      <c r="A168" s="89" t="s">
        <v>87</v>
      </c>
      <c r="B168" s="54">
        <f>D168+F168</f>
        <v>13153.766971280002</v>
      </c>
      <c r="C168" s="55">
        <f>((B168/B155)-1)*100</f>
        <v>3.1831512465974487</v>
      </c>
      <c r="D168" s="54">
        <f>SUM(D169:D180)</f>
        <v>6836.0948813699997</v>
      </c>
      <c r="E168" s="55">
        <f>((D168/D155)-1)*100</f>
        <v>8.1274225376922971</v>
      </c>
      <c r="F168" s="54">
        <f>SUM(F169:F180)</f>
        <v>6317.672089910001</v>
      </c>
      <c r="G168" s="55">
        <f>((F168/F155)-1)*100</f>
        <v>-1.6815104209321419</v>
      </c>
      <c r="H168" s="56">
        <f>D168-F168</f>
        <v>518.42279145999873</v>
      </c>
      <c r="I168" s="148" t="s">
        <v>144</v>
      </c>
    </row>
    <row r="169" spans="1:9" ht="19.5">
      <c r="A169" s="97" t="s">
        <v>46</v>
      </c>
      <c r="B169" s="103">
        <f t="shared" ref="B169:B193" si="52">D169+F169</f>
        <v>1091.84433597</v>
      </c>
      <c r="C169" s="100">
        <f>((B169/B156)-1)*100</f>
        <v>3.6137404438526755</v>
      </c>
      <c r="D169" s="40">
        <v>547.09823072999995</v>
      </c>
      <c r="E169" s="104">
        <f>((D169/D156)-1)*100</f>
        <v>18.063945363063617</v>
      </c>
      <c r="F169" s="103">
        <v>544.74610524000002</v>
      </c>
      <c r="G169" s="100">
        <f>((F169/F156)-1)*100</f>
        <v>-7.7284214219765719</v>
      </c>
      <c r="H169" s="87">
        <f t="shared" ref="H169:H193" si="53">D169-F169</f>
        <v>2.3521254899999349</v>
      </c>
      <c r="I169" s="107" t="s">
        <v>144</v>
      </c>
    </row>
    <row r="170" spans="1:9" ht="19.5">
      <c r="A170" s="97" t="s">
        <v>47</v>
      </c>
      <c r="B170" s="103">
        <f t="shared" si="52"/>
        <v>1002.9825022499999</v>
      </c>
      <c r="C170" s="100">
        <f t="shared" ref="C170:C179" si="54">((B170/B157)-1)*100</f>
        <v>-4.8088418626315521</v>
      </c>
      <c r="D170" s="40">
        <v>520.76389861999996</v>
      </c>
      <c r="E170" s="104">
        <f t="shared" ref="E170:E179" si="55">((D170/D157)-1)*100</f>
        <v>4.1640442445723735</v>
      </c>
      <c r="F170" s="103">
        <v>482.21860363000002</v>
      </c>
      <c r="G170" s="100">
        <f t="shared" ref="G170:G180" si="56">((F170/F157)-1)*100</f>
        <v>-12.910553149485304</v>
      </c>
      <c r="H170" s="87">
        <f t="shared" si="53"/>
        <v>38.545294989999945</v>
      </c>
      <c r="I170" s="107" t="s">
        <v>144</v>
      </c>
    </row>
    <row r="171" spans="1:9" ht="19.5">
      <c r="A171" s="97" t="s">
        <v>127</v>
      </c>
      <c r="B171" s="103">
        <f t="shared" si="52"/>
        <v>1086.31213723</v>
      </c>
      <c r="C171" s="100">
        <f t="shared" si="54"/>
        <v>-5.140824955554379</v>
      </c>
      <c r="D171" s="40">
        <v>565.18308768999998</v>
      </c>
      <c r="E171" s="104">
        <f t="shared" si="55"/>
        <v>2.9805950382325808</v>
      </c>
      <c r="F171" s="103">
        <v>521.12904953999998</v>
      </c>
      <c r="G171" s="100">
        <f t="shared" si="56"/>
        <v>-12.6149060502329</v>
      </c>
      <c r="H171" s="87">
        <f t="shared" si="53"/>
        <v>44.054038149999997</v>
      </c>
      <c r="I171" s="107" t="s">
        <v>144</v>
      </c>
    </row>
    <row r="172" spans="1:9" ht="19.5">
      <c r="A172" s="97" t="s">
        <v>128</v>
      </c>
      <c r="B172" s="103">
        <f t="shared" si="52"/>
        <v>1109.6948039899999</v>
      </c>
      <c r="C172" s="100">
        <f t="shared" si="54"/>
        <v>9.4686477183246751</v>
      </c>
      <c r="D172" s="40">
        <v>561.48299059999999</v>
      </c>
      <c r="E172" s="104">
        <f t="shared" si="55"/>
        <v>13.589520957741374</v>
      </c>
      <c r="F172" s="103">
        <v>548.21181338999997</v>
      </c>
      <c r="G172" s="100">
        <f t="shared" si="56"/>
        <v>5.5468561898327717</v>
      </c>
      <c r="H172" s="87">
        <f t="shared" si="53"/>
        <v>13.271177210000019</v>
      </c>
      <c r="I172" s="107" t="s">
        <v>144</v>
      </c>
    </row>
    <row r="173" spans="1:9" ht="19.5">
      <c r="A173" s="97" t="s">
        <v>129</v>
      </c>
      <c r="B173" s="103">
        <f t="shared" si="52"/>
        <v>1111.5349433700001</v>
      </c>
      <c r="C173" s="100">
        <f t="shared" si="54"/>
        <v>4.5605454436109971</v>
      </c>
      <c r="D173" s="40">
        <v>580.20557065000003</v>
      </c>
      <c r="E173" s="104">
        <f t="shared" si="55"/>
        <v>11.461828362393689</v>
      </c>
      <c r="F173" s="103">
        <v>531.32937272000004</v>
      </c>
      <c r="G173" s="100">
        <f t="shared" si="56"/>
        <v>-2.0612576303620234</v>
      </c>
      <c r="H173" s="87">
        <f t="shared" si="53"/>
        <v>48.876197929999989</v>
      </c>
      <c r="I173" s="107" t="s">
        <v>144</v>
      </c>
    </row>
    <row r="174" spans="1:9" ht="18.75">
      <c r="A174" s="97" t="s">
        <v>51</v>
      </c>
      <c r="B174" s="103">
        <f t="shared" si="52"/>
        <v>1064.31827021</v>
      </c>
      <c r="C174" s="100">
        <f t="shared" si="54"/>
        <v>-0.85829433068738137</v>
      </c>
      <c r="D174" s="40">
        <v>573.41633895999996</v>
      </c>
      <c r="E174" s="104">
        <f t="shared" si="55"/>
        <v>5.6059044262948721</v>
      </c>
      <c r="F174" s="103">
        <v>490.90193125000002</v>
      </c>
      <c r="G174" s="100">
        <f t="shared" si="56"/>
        <v>-7.4738498196246788</v>
      </c>
      <c r="H174" s="87">
        <f t="shared" si="53"/>
        <v>82.514407709999944</v>
      </c>
      <c r="I174" s="102">
        <f t="shared" ref="I174:I180" si="57">((H174/H161)-1)*100</f>
        <v>564.22084045192389</v>
      </c>
    </row>
    <row r="175" spans="1:9" ht="18.75">
      <c r="A175" s="97" t="s">
        <v>52</v>
      </c>
      <c r="B175" s="103">
        <f t="shared" si="52"/>
        <v>1112.9752942099999</v>
      </c>
      <c r="C175" s="100">
        <f t="shared" si="54"/>
        <v>12.199739292156874</v>
      </c>
      <c r="D175" s="40">
        <v>574.58787682000002</v>
      </c>
      <c r="E175" s="104">
        <f t="shared" si="55"/>
        <v>13.874990880791071</v>
      </c>
      <c r="F175" s="103">
        <v>538.38741739</v>
      </c>
      <c r="G175" s="100">
        <f t="shared" si="56"/>
        <v>10.465378585458996</v>
      </c>
      <c r="H175" s="87">
        <f t="shared" si="53"/>
        <v>36.200459430000024</v>
      </c>
      <c r="I175" s="102">
        <f t="shared" si="57"/>
        <v>110.50912452199135</v>
      </c>
    </row>
    <row r="176" spans="1:9" ht="18.75">
      <c r="A176" s="97" t="s">
        <v>53</v>
      </c>
      <c r="B176" s="103">
        <f t="shared" si="52"/>
        <v>1116.9781812400001</v>
      </c>
      <c r="C176" s="100">
        <f t="shared" si="54"/>
        <v>8.4404492170649057</v>
      </c>
      <c r="D176" s="40">
        <v>576.42924137</v>
      </c>
      <c r="E176" s="104">
        <f t="shared" si="55"/>
        <v>10.864411804457585</v>
      </c>
      <c r="F176" s="103">
        <v>540.54893987000003</v>
      </c>
      <c r="G176" s="100">
        <f t="shared" si="56"/>
        <v>5.9697123556752496</v>
      </c>
      <c r="H176" s="87">
        <f t="shared" si="53"/>
        <v>35.880301499999973</v>
      </c>
      <c r="I176" s="102">
        <f t="shared" si="57"/>
        <v>264.52026418934804</v>
      </c>
    </row>
    <row r="177" spans="1:9" ht="18.75">
      <c r="A177" s="97" t="s">
        <v>54</v>
      </c>
      <c r="B177" s="109">
        <f t="shared" si="52"/>
        <v>1106.4761800900001</v>
      </c>
      <c r="C177" s="100">
        <f t="shared" si="54"/>
        <v>4.7569107861780147</v>
      </c>
      <c r="D177" s="40">
        <v>585.44693213000005</v>
      </c>
      <c r="E177" s="104">
        <f t="shared" si="55"/>
        <v>7.1252564671835383</v>
      </c>
      <c r="F177" s="103">
        <v>521.02924796000002</v>
      </c>
      <c r="G177" s="100">
        <f t="shared" si="56"/>
        <v>2.2176657751779461</v>
      </c>
      <c r="H177" s="87">
        <f t="shared" si="53"/>
        <v>64.41768417000003</v>
      </c>
      <c r="I177" s="102">
        <f t="shared" si="57"/>
        <v>75.135302029822412</v>
      </c>
    </row>
    <row r="178" spans="1:9" ht="18.75">
      <c r="A178" s="97" t="s">
        <v>124</v>
      </c>
      <c r="B178" s="103">
        <f t="shared" si="52"/>
        <v>1118.3178102500001</v>
      </c>
      <c r="C178" s="100">
        <f t="shared" si="54"/>
        <v>3.1367995883936572</v>
      </c>
      <c r="D178" s="40">
        <v>575.00192431000005</v>
      </c>
      <c r="E178" s="104">
        <f t="shared" si="55"/>
        <v>4.5649111840834422</v>
      </c>
      <c r="F178" s="103">
        <v>543.31588594000004</v>
      </c>
      <c r="G178" s="100">
        <f t="shared" si="56"/>
        <v>1.6672836947466907</v>
      </c>
      <c r="H178" s="87">
        <f t="shared" si="53"/>
        <v>31.686038370000006</v>
      </c>
      <c r="I178" s="102">
        <f t="shared" si="57"/>
        <v>104.50949717338602</v>
      </c>
    </row>
    <row r="179" spans="1:9" ht="18.75">
      <c r="A179" s="97" t="s">
        <v>56</v>
      </c>
      <c r="B179" s="103">
        <f t="shared" si="52"/>
        <v>1070.07621453</v>
      </c>
      <c r="C179" s="100">
        <f t="shared" si="54"/>
        <v>-0.51253207603461082</v>
      </c>
      <c r="D179" s="40">
        <v>562.88629119999996</v>
      </c>
      <c r="E179" s="104">
        <f t="shared" si="55"/>
        <v>1.3094399404160129</v>
      </c>
      <c r="F179" s="103">
        <v>507.18992333</v>
      </c>
      <c r="G179" s="100">
        <f t="shared" si="56"/>
        <v>-2.4593594599082835</v>
      </c>
      <c r="H179" s="87">
        <f t="shared" si="53"/>
        <v>55.69636786999996</v>
      </c>
      <c r="I179" s="102">
        <f t="shared" si="57"/>
        <v>56.306250928461779</v>
      </c>
    </row>
    <row r="180" spans="1:9" ht="18.75">
      <c r="A180" s="97" t="s">
        <v>57</v>
      </c>
      <c r="B180" s="103">
        <f t="shared" si="52"/>
        <v>1162.25629794</v>
      </c>
      <c r="C180" s="100">
        <f>((B180/B167)-1)*100</f>
        <v>4.9952843596765106</v>
      </c>
      <c r="D180" s="40">
        <v>613.59249828999998</v>
      </c>
      <c r="E180" s="104">
        <f>((D180/D167)-1)*100</f>
        <v>6.5760758551651755</v>
      </c>
      <c r="F180" s="103">
        <v>548.66379964999999</v>
      </c>
      <c r="G180" s="100">
        <f t="shared" si="56"/>
        <v>3.2820629079982178</v>
      </c>
      <c r="H180" s="87">
        <f t="shared" si="53"/>
        <v>64.928698639999993</v>
      </c>
      <c r="I180" s="102">
        <f t="shared" si="57"/>
        <v>45.896089262510962</v>
      </c>
    </row>
    <row r="181" spans="1:9" ht="18.75">
      <c r="A181" s="89" t="s">
        <v>82</v>
      </c>
      <c r="B181" s="54">
        <f t="shared" si="52"/>
        <v>5311.3958919300003</v>
      </c>
      <c r="C181" s="55">
        <f>((B181/B194)-1)*100</f>
        <v>-1.6839433875716736</v>
      </c>
      <c r="D181" s="54">
        <f>SUM(D182:D193)</f>
        <v>2749.1638432</v>
      </c>
      <c r="E181" s="55">
        <f>((D181/D194)-1)*100</f>
        <v>-0.92152750977637643</v>
      </c>
      <c r="F181" s="54">
        <f>SUM(F182:F193)</f>
        <v>2562.2320487300003</v>
      </c>
      <c r="G181" s="55">
        <f>((F181/F194)-1)*100</f>
        <v>-2.4890404173684599</v>
      </c>
      <c r="H181" s="56">
        <f t="shared" si="53"/>
        <v>186.93179446999966</v>
      </c>
      <c r="I181" s="57">
        <f>((H181/H194)-1)*100</f>
        <v>27.079045889841382</v>
      </c>
    </row>
    <row r="182" spans="1:9" ht="19.5">
      <c r="A182" s="97" t="s">
        <v>46</v>
      </c>
      <c r="B182" s="103">
        <f t="shared" si="52"/>
        <v>1001.7369444999999</v>
      </c>
      <c r="C182" s="100">
        <f>((B182/B169)-1)*100</f>
        <v>-8.2527690533786728</v>
      </c>
      <c r="D182" s="40">
        <v>491.6106145</v>
      </c>
      <c r="E182" s="104">
        <f>((D182/D169)-1)*100</f>
        <v>-10.142167002799873</v>
      </c>
      <c r="F182" s="103">
        <v>510.12633</v>
      </c>
      <c r="G182" s="100">
        <f>((F182/F169)-1)*100</f>
        <v>-6.3552129894985709</v>
      </c>
      <c r="H182" s="87">
        <f t="shared" si="53"/>
        <v>-18.515715499999999</v>
      </c>
      <c r="I182" s="107" t="s">
        <v>144</v>
      </c>
    </row>
    <row r="183" spans="1:9" ht="18.75">
      <c r="A183" s="97" t="s">
        <v>47</v>
      </c>
      <c r="B183" s="103">
        <f t="shared" si="52"/>
        <v>1005.859516</v>
      </c>
      <c r="C183" s="100">
        <f t="shared" ref="C183:C192" si="58">((B183/B170)-1)*100</f>
        <v>0.28684585658733663</v>
      </c>
      <c r="D183" s="40">
        <v>522.88470867000001</v>
      </c>
      <c r="E183" s="104">
        <f t="shared" ref="E183:E192" si="59">((D183/D170)-1)*100</f>
        <v>0.40724982196731485</v>
      </c>
      <c r="F183" s="103">
        <v>482.97480732999998</v>
      </c>
      <c r="G183" s="100">
        <f t="shared" ref="G183:G193" si="60">((F183/F170)-1)*100</f>
        <v>0.15681761224213275</v>
      </c>
      <c r="H183" s="87">
        <f t="shared" si="53"/>
        <v>39.909901340000033</v>
      </c>
      <c r="I183" s="102">
        <f>((H183/H170)-1)*100</f>
        <v>3.54026697773131</v>
      </c>
    </row>
    <row r="184" spans="1:9" ht="18.75">
      <c r="A184" s="97" t="s">
        <v>127</v>
      </c>
      <c r="B184" s="103">
        <f t="shared" si="52"/>
        <v>1113.7718073199999</v>
      </c>
      <c r="C184" s="100">
        <f t="shared" si="58"/>
        <v>2.5277882064375756</v>
      </c>
      <c r="D184" s="40">
        <v>580.90110977999996</v>
      </c>
      <c r="E184" s="104">
        <f t="shared" si="59"/>
        <v>2.78104961601775</v>
      </c>
      <c r="F184" s="103">
        <v>532.87069754000004</v>
      </c>
      <c r="G184" s="100">
        <f t="shared" si="60"/>
        <v>2.2531171521457782</v>
      </c>
      <c r="H184" s="87">
        <f t="shared" si="53"/>
        <v>48.030412239999919</v>
      </c>
      <c r="I184" s="102">
        <f>((H184/H171)-1)*100</f>
        <v>9.0261284935122745</v>
      </c>
    </row>
    <row r="185" spans="1:9" ht="18.75">
      <c r="A185" s="97" t="s">
        <v>128</v>
      </c>
      <c r="B185" s="219">
        <f t="shared" si="52"/>
        <v>1114.2609928100001</v>
      </c>
      <c r="C185" s="220">
        <f t="shared" si="58"/>
        <v>0.41148149956025115</v>
      </c>
      <c r="D185" s="40">
        <v>581.22862336000003</v>
      </c>
      <c r="E185" s="221">
        <f t="shared" si="59"/>
        <v>3.5166929525148882</v>
      </c>
      <c r="F185" s="219">
        <v>533.03236945000003</v>
      </c>
      <c r="G185" s="220">
        <f t="shared" si="60"/>
        <v>-2.7689012840008242</v>
      </c>
      <c r="H185" s="222">
        <f t="shared" si="53"/>
        <v>48.196253909999996</v>
      </c>
      <c r="I185" s="102">
        <f>((H185/H172)-1)*100</f>
        <v>263.16487337448439</v>
      </c>
    </row>
    <row r="186" spans="1:9" ht="19.5" thickBot="1">
      <c r="A186" s="110" t="s">
        <v>129</v>
      </c>
      <c r="B186" s="111">
        <f t="shared" si="52"/>
        <v>1075.7666313</v>
      </c>
      <c r="C186" s="112">
        <f t="shared" si="58"/>
        <v>-3.2179206135936833</v>
      </c>
      <c r="D186" s="62">
        <v>572.53878688999998</v>
      </c>
      <c r="E186" s="113">
        <f t="shared" si="59"/>
        <v>-1.3213909255319622</v>
      </c>
      <c r="F186" s="111">
        <v>503.22784440999999</v>
      </c>
      <c r="G186" s="112">
        <f t="shared" si="60"/>
        <v>-5.2889092440234764</v>
      </c>
      <c r="H186" s="114">
        <f t="shared" si="53"/>
        <v>69.310942479999994</v>
      </c>
      <c r="I186" s="115">
        <f>((H186/H173)-1)*100</f>
        <v>41.809194281573305</v>
      </c>
    </row>
    <row r="187" spans="1:9" ht="18.75" hidden="1">
      <c r="A187" s="97" t="s">
        <v>51</v>
      </c>
      <c r="B187" s="103">
        <f t="shared" si="52"/>
        <v>0</v>
      </c>
      <c r="C187" s="100">
        <f t="shared" si="58"/>
        <v>-100</v>
      </c>
      <c r="D187" s="40"/>
      <c r="E187" s="104">
        <f t="shared" si="59"/>
        <v>-100</v>
      </c>
      <c r="F187" s="103"/>
      <c r="G187" s="100">
        <f t="shared" si="60"/>
        <v>-100</v>
      </c>
      <c r="H187" s="87">
        <f t="shared" si="53"/>
        <v>0</v>
      </c>
      <c r="I187" s="102">
        <f t="shared" ref="I187:I193" si="61">((H187/H174)-1)*100</f>
        <v>-100</v>
      </c>
    </row>
    <row r="188" spans="1:9" ht="18.75" hidden="1">
      <c r="A188" s="97" t="s">
        <v>52</v>
      </c>
      <c r="B188" s="103">
        <f t="shared" si="52"/>
        <v>0</v>
      </c>
      <c r="C188" s="100">
        <f t="shared" si="58"/>
        <v>-100</v>
      </c>
      <c r="D188" s="40"/>
      <c r="E188" s="104">
        <f t="shared" si="59"/>
        <v>-100</v>
      </c>
      <c r="F188" s="103"/>
      <c r="G188" s="100">
        <f t="shared" si="60"/>
        <v>-100</v>
      </c>
      <c r="H188" s="87">
        <f t="shared" si="53"/>
        <v>0</v>
      </c>
      <c r="I188" s="102">
        <f t="shared" si="61"/>
        <v>-100</v>
      </c>
    </row>
    <row r="189" spans="1:9" ht="18.75" hidden="1">
      <c r="A189" s="97" t="s">
        <v>53</v>
      </c>
      <c r="B189" s="103">
        <f t="shared" si="52"/>
        <v>0</v>
      </c>
      <c r="C189" s="100">
        <f t="shared" si="58"/>
        <v>-100</v>
      </c>
      <c r="D189" s="40"/>
      <c r="E189" s="104">
        <f t="shared" si="59"/>
        <v>-100</v>
      </c>
      <c r="F189" s="103"/>
      <c r="G189" s="100">
        <f t="shared" si="60"/>
        <v>-100</v>
      </c>
      <c r="H189" s="87">
        <f t="shared" si="53"/>
        <v>0</v>
      </c>
      <c r="I189" s="102">
        <f t="shared" si="61"/>
        <v>-100</v>
      </c>
    </row>
    <row r="190" spans="1:9" ht="18.75" hidden="1">
      <c r="A190" s="97" t="s">
        <v>54</v>
      </c>
      <c r="B190" s="109">
        <f t="shared" si="52"/>
        <v>0</v>
      </c>
      <c r="C190" s="100">
        <f t="shared" si="58"/>
        <v>-100</v>
      </c>
      <c r="D190" s="40"/>
      <c r="E190" s="104">
        <f t="shared" si="59"/>
        <v>-100</v>
      </c>
      <c r="F190" s="103"/>
      <c r="G190" s="100">
        <f t="shared" si="60"/>
        <v>-100</v>
      </c>
      <c r="H190" s="87">
        <f t="shared" si="53"/>
        <v>0</v>
      </c>
      <c r="I190" s="102">
        <f t="shared" si="61"/>
        <v>-100</v>
      </c>
    </row>
    <row r="191" spans="1:9" ht="18.75" hidden="1">
      <c r="A191" s="97" t="s">
        <v>124</v>
      </c>
      <c r="B191" s="103">
        <f t="shared" si="52"/>
        <v>0</v>
      </c>
      <c r="C191" s="100">
        <f t="shared" si="58"/>
        <v>-100</v>
      </c>
      <c r="D191" s="40"/>
      <c r="E191" s="104">
        <f t="shared" si="59"/>
        <v>-100</v>
      </c>
      <c r="F191" s="103"/>
      <c r="G191" s="100">
        <f t="shared" si="60"/>
        <v>-100</v>
      </c>
      <c r="H191" s="87">
        <f t="shared" si="53"/>
        <v>0</v>
      </c>
      <c r="I191" s="102">
        <f t="shared" si="61"/>
        <v>-100</v>
      </c>
    </row>
    <row r="192" spans="1:9" ht="18.75" hidden="1">
      <c r="A192" s="97" t="s">
        <v>56</v>
      </c>
      <c r="B192" s="103">
        <f t="shared" si="52"/>
        <v>0</v>
      </c>
      <c r="C192" s="100">
        <f t="shared" si="58"/>
        <v>-100</v>
      </c>
      <c r="D192" s="40"/>
      <c r="E192" s="104">
        <f t="shared" si="59"/>
        <v>-100</v>
      </c>
      <c r="F192" s="103"/>
      <c r="G192" s="100">
        <f t="shared" si="60"/>
        <v>-100</v>
      </c>
      <c r="H192" s="87">
        <f t="shared" si="53"/>
        <v>0</v>
      </c>
      <c r="I192" s="102">
        <f t="shared" si="61"/>
        <v>-100</v>
      </c>
    </row>
    <row r="193" spans="1:9" ht="19.5" hidden="1" thickBot="1">
      <c r="A193" s="110" t="s">
        <v>57</v>
      </c>
      <c r="B193" s="111">
        <f t="shared" si="52"/>
        <v>0</v>
      </c>
      <c r="C193" s="112">
        <f>((B193/B180)-1)*100</f>
        <v>-100</v>
      </c>
      <c r="D193" s="62"/>
      <c r="E193" s="113">
        <f>((D193/D180)-1)*100</f>
        <v>-100</v>
      </c>
      <c r="F193" s="111"/>
      <c r="G193" s="112">
        <f t="shared" si="60"/>
        <v>-100</v>
      </c>
      <c r="H193" s="114">
        <f t="shared" si="53"/>
        <v>0</v>
      </c>
      <c r="I193" s="115">
        <f t="shared" si="61"/>
        <v>-100</v>
      </c>
    </row>
    <row r="194" spans="1:9" ht="17.25" hidden="1" customHeight="1">
      <c r="A194" s="116" t="s">
        <v>204</v>
      </c>
      <c r="B194" s="117">
        <f>SUM(B169:B173)</f>
        <v>5402.3687228099998</v>
      </c>
      <c r="D194" s="117">
        <f>SUM(D169:D173)</f>
        <v>2774.7337782899999</v>
      </c>
      <c r="F194" s="117">
        <f>SUM(F169:F173)</f>
        <v>2627.6349445200003</v>
      </c>
      <c r="H194" s="117">
        <f>SUM(H169:H173)</f>
        <v>147.09883376999989</v>
      </c>
    </row>
    <row r="195" spans="1:9" ht="18.75">
      <c r="A195" s="118" t="s">
        <v>86</v>
      </c>
      <c r="H195" s="119"/>
      <c r="I195" s="120" t="s">
        <v>202</v>
      </c>
    </row>
    <row r="196" spans="1:9">
      <c r="A196" s="118" t="s">
        <v>69</v>
      </c>
    </row>
  </sheetData>
  <mergeCells count="7">
    <mergeCell ref="A1:I1"/>
    <mergeCell ref="A2:I2"/>
    <mergeCell ref="A3:A4"/>
    <mergeCell ref="B3:C3"/>
    <mergeCell ref="D3:E3"/>
    <mergeCell ref="F3:G3"/>
    <mergeCell ref="H3:I3"/>
  </mergeCells>
  <phoneticPr fontId="5" type="noConversion"/>
  <pageMargins left="0.7" right="0.7" top="0.75" bottom="0.75" header="0.3" footer="0.3"/>
  <pageSetup paperSize="9" scale="93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5D2F428-DDB8-4A54-9013-DE853663EFB1}">
  <sheetPr>
    <tabColor theme="5" tint="0.59999389629810485"/>
    <pageSetUpPr fitToPage="1"/>
  </sheetPr>
  <dimension ref="A1:I196"/>
  <sheetViews>
    <sheetView zoomScale="80" zoomScaleNormal="80" workbookViewId="0">
      <pane xSplit="1" ySplit="7" topLeftCell="B163" activePane="bottomRight" state="frozen"/>
      <selection activeCell="F182" sqref="F182:F186"/>
      <selection pane="topRight" activeCell="F182" sqref="F182:F186"/>
      <selection pane="bottomLeft" activeCell="F182" sqref="F182:F186"/>
      <selection pane="bottomRight" activeCell="F182" sqref="F182:F186"/>
    </sheetView>
  </sheetViews>
  <sheetFormatPr defaultRowHeight="16.5"/>
  <cols>
    <col min="1" max="1" width="13.25" style="155" customWidth="1"/>
    <col min="2" max="2" width="9.125" style="149" bestFit="1" customWidth="1"/>
    <col min="3" max="3" width="9.5" style="149" bestFit="1" customWidth="1"/>
    <col min="4" max="4" width="9" style="149"/>
    <col min="5" max="5" width="10" style="149" bestFit="1" customWidth="1"/>
    <col min="6" max="7" width="9" style="149"/>
    <col min="8" max="8" width="9.125" style="149" bestFit="1" customWidth="1"/>
    <col min="9" max="9" width="10.375" style="149" customWidth="1"/>
    <col min="10" max="256" width="9" style="149"/>
    <col min="257" max="257" width="13.25" style="149" customWidth="1"/>
    <col min="258" max="258" width="9.125" style="149" bestFit="1" customWidth="1"/>
    <col min="259" max="259" width="9.5" style="149" bestFit="1" customWidth="1"/>
    <col min="260" max="260" width="9" style="149"/>
    <col min="261" max="261" width="10" style="149" bestFit="1" customWidth="1"/>
    <col min="262" max="263" width="9" style="149"/>
    <col min="264" max="264" width="9.125" style="149" bestFit="1" customWidth="1"/>
    <col min="265" max="265" width="10.375" style="149" customWidth="1"/>
    <col min="266" max="512" width="9" style="149"/>
    <col min="513" max="513" width="13.25" style="149" customWidth="1"/>
    <col min="514" max="514" width="9.125" style="149" bestFit="1" customWidth="1"/>
    <col min="515" max="515" width="9.5" style="149" bestFit="1" customWidth="1"/>
    <col min="516" max="516" width="9" style="149"/>
    <col min="517" max="517" width="10" style="149" bestFit="1" customWidth="1"/>
    <col min="518" max="519" width="9" style="149"/>
    <col min="520" max="520" width="9.125" style="149" bestFit="1" customWidth="1"/>
    <col min="521" max="521" width="10.375" style="149" customWidth="1"/>
    <col min="522" max="768" width="9" style="149"/>
    <col min="769" max="769" width="13.25" style="149" customWidth="1"/>
    <col min="770" max="770" width="9.125" style="149" bestFit="1" customWidth="1"/>
    <col min="771" max="771" width="9.5" style="149" bestFit="1" customWidth="1"/>
    <col min="772" max="772" width="9" style="149"/>
    <col min="773" max="773" width="10" style="149" bestFit="1" customWidth="1"/>
    <col min="774" max="775" width="9" style="149"/>
    <col min="776" max="776" width="9.125" style="149" bestFit="1" customWidth="1"/>
    <col min="777" max="777" width="10.375" style="149" customWidth="1"/>
    <col min="778" max="1024" width="9" style="149"/>
    <col min="1025" max="1025" width="13.25" style="149" customWidth="1"/>
    <col min="1026" max="1026" width="9.125" style="149" bestFit="1" customWidth="1"/>
    <col min="1027" max="1027" width="9.5" style="149" bestFit="1" customWidth="1"/>
    <col min="1028" max="1028" width="9" style="149"/>
    <col min="1029" max="1029" width="10" style="149" bestFit="1" customWidth="1"/>
    <col min="1030" max="1031" width="9" style="149"/>
    <col min="1032" max="1032" width="9.125" style="149" bestFit="1" customWidth="1"/>
    <col min="1033" max="1033" width="10.375" style="149" customWidth="1"/>
    <col min="1034" max="1280" width="9" style="149"/>
    <col min="1281" max="1281" width="13.25" style="149" customWidth="1"/>
    <col min="1282" max="1282" width="9.125" style="149" bestFit="1" customWidth="1"/>
    <col min="1283" max="1283" width="9.5" style="149" bestFit="1" customWidth="1"/>
    <col min="1284" max="1284" width="9" style="149"/>
    <col min="1285" max="1285" width="10" style="149" bestFit="1" customWidth="1"/>
    <col min="1286" max="1287" width="9" style="149"/>
    <col min="1288" max="1288" width="9.125" style="149" bestFit="1" customWidth="1"/>
    <col min="1289" max="1289" width="10.375" style="149" customWidth="1"/>
    <col min="1290" max="1536" width="9" style="149"/>
    <col min="1537" max="1537" width="13.25" style="149" customWidth="1"/>
    <col min="1538" max="1538" width="9.125" style="149" bestFit="1" customWidth="1"/>
    <col min="1539" max="1539" width="9.5" style="149" bestFit="1" customWidth="1"/>
    <col min="1540" max="1540" width="9" style="149"/>
    <col min="1541" max="1541" width="10" style="149" bestFit="1" customWidth="1"/>
    <col min="1542" max="1543" width="9" style="149"/>
    <col min="1544" max="1544" width="9.125" style="149" bestFit="1" customWidth="1"/>
    <col min="1545" max="1545" width="10.375" style="149" customWidth="1"/>
    <col min="1546" max="1792" width="9" style="149"/>
    <col min="1793" max="1793" width="13.25" style="149" customWidth="1"/>
    <col min="1794" max="1794" width="9.125" style="149" bestFit="1" customWidth="1"/>
    <col min="1795" max="1795" width="9.5" style="149" bestFit="1" customWidth="1"/>
    <col min="1796" max="1796" width="9" style="149"/>
    <col min="1797" max="1797" width="10" style="149" bestFit="1" customWidth="1"/>
    <col min="1798" max="1799" width="9" style="149"/>
    <col min="1800" max="1800" width="9.125" style="149" bestFit="1" customWidth="1"/>
    <col min="1801" max="1801" width="10.375" style="149" customWidth="1"/>
    <col min="1802" max="2048" width="9" style="149"/>
    <col min="2049" max="2049" width="13.25" style="149" customWidth="1"/>
    <col min="2050" max="2050" width="9.125" style="149" bestFit="1" customWidth="1"/>
    <col min="2051" max="2051" width="9.5" style="149" bestFit="1" customWidth="1"/>
    <col min="2052" max="2052" width="9" style="149"/>
    <col min="2053" max="2053" width="10" style="149" bestFit="1" customWidth="1"/>
    <col min="2054" max="2055" width="9" style="149"/>
    <col min="2056" max="2056" width="9.125" style="149" bestFit="1" customWidth="1"/>
    <col min="2057" max="2057" width="10.375" style="149" customWidth="1"/>
    <col min="2058" max="2304" width="9" style="149"/>
    <col min="2305" max="2305" width="13.25" style="149" customWidth="1"/>
    <col min="2306" max="2306" width="9.125" style="149" bestFit="1" customWidth="1"/>
    <col min="2307" max="2307" width="9.5" style="149" bestFit="1" customWidth="1"/>
    <col min="2308" max="2308" width="9" style="149"/>
    <col min="2309" max="2309" width="10" style="149" bestFit="1" customWidth="1"/>
    <col min="2310" max="2311" width="9" style="149"/>
    <col min="2312" max="2312" width="9.125" style="149" bestFit="1" customWidth="1"/>
    <col min="2313" max="2313" width="10.375" style="149" customWidth="1"/>
    <col min="2314" max="2560" width="9" style="149"/>
    <col min="2561" max="2561" width="13.25" style="149" customWidth="1"/>
    <col min="2562" max="2562" width="9.125" style="149" bestFit="1" customWidth="1"/>
    <col min="2563" max="2563" width="9.5" style="149" bestFit="1" customWidth="1"/>
    <col min="2564" max="2564" width="9" style="149"/>
    <col min="2565" max="2565" width="10" style="149" bestFit="1" customWidth="1"/>
    <col min="2566" max="2567" width="9" style="149"/>
    <col min="2568" max="2568" width="9.125" style="149" bestFit="1" customWidth="1"/>
    <col min="2569" max="2569" width="10.375" style="149" customWidth="1"/>
    <col min="2570" max="2816" width="9" style="149"/>
    <col min="2817" max="2817" width="13.25" style="149" customWidth="1"/>
    <col min="2818" max="2818" width="9.125" style="149" bestFit="1" customWidth="1"/>
    <col min="2819" max="2819" width="9.5" style="149" bestFit="1" customWidth="1"/>
    <col min="2820" max="2820" width="9" style="149"/>
    <col min="2821" max="2821" width="10" style="149" bestFit="1" customWidth="1"/>
    <col min="2822" max="2823" width="9" style="149"/>
    <col min="2824" max="2824" width="9.125" style="149" bestFit="1" customWidth="1"/>
    <col min="2825" max="2825" width="10.375" style="149" customWidth="1"/>
    <col min="2826" max="3072" width="9" style="149"/>
    <col min="3073" max="3073" width="13.25" style="149" customWidth="1"/>
    <col min="3074" max="3074" width="9.125" style="149" bestFit="1" customWidth="1"/>
    <col min="3075" max="3075" width="9.5" style="149" bestFit="1" customWidth="1"/>
    <col min="3076" max="3076" width="9" style="149"/>
    <col min="3077" max="3077" width="10" style="149" bestFit="1" customWidth="1"/>
    <col min="3078" max="3079" width="9" style="149"/>
    <col min="3080" max="3080" width="9.125" style="149" bestFit="1" customWidth="1"/>
    <col min="3081" max="3081" width="10.375" style="149" customWidth="1"/>
    <col min="3082" max="3328" width="9" style="149"/>
    <col min="3329" max="3329" width="13.25" style="149" customWidth="1"/>
    <col min="3330" max="3330" width="9.125" style="149" bestFit="1" customWidth="1"/>
    <col min="3331" max="3331" width="9.5" style="149" bestFit="1" customWidth="1"/>
    <col min="3332" max="3332" width="9" style="149"/>
    <col min="3333" max="3333" width="10" style="149" bestFit="1" customWidth="1"/>
    <col min="3334" max="3335" width="9" style="149"/>
    <col min="3336" max="3336" width="9.125" style="149" bestFit="1" customWidth="1"/>
    <col min="3337" max="3337" width="10.375" style="149" customWidth="1"/>
    <col min="3338" max="3584" width="9" style="149"/>
    <col min="3585" max="3585" width="13.25" style="149" customWidth="1"/>
    <col min="3586" max="3586" width="9.125" style="149" bestFit="1" customWidth="1"/>
    <col min="3587" max="3587" width="9.5" style="149" bestFit="1" customWidth="1"/>
    <col min="3588" max="3588" width="9" style="149"/>
    <col min="3589" max="3589" width="10" style="149" bestFit="1" customWidth="1"/>
    <col min="3590" max="3591" width="9" style="149"/>
    <col min="3592" max="3592" width="9.125" style="149" bestFit="1" customWidth="1"/>
    <col min="3593" max="3593" width="10.375" style="149" customWidth="1"/>
    <col min="3594" max="3840" width="9" style="149"/>
    <col min="3841" max="3841" width="13.25" style="149" customWidth="1"/>
    <col min="3842" max="3842" width="9.125" style="149" bestFit="1" customWidth="1"/>
    <col min="3843" max="3843" width="9.5" style="149" bestFit="1" customWidth="1"/>
    <col min="3844" max="3844" width="9" style="149"/>
    <col min="3845" max="3845" width="10" style="149" bestFit="1" customWidth="1"/>
    <col min="3846" max="3847" width="9" style="149"/>
    <col min="3848" max="3848" width="9.125" style="149" bestFit="1" customWidth="1"/>
    <col min="3849" max="3849" width="10.375" style="149" customWidth="1"/>
    <col min="3850" max="4096" width="9" style="149"/>
    <col min="4097" max="4097" width="13.25" style="149" customWidth="1"/>
    <col min="4098" max="4098" width="9.125" style="149" bestFit="1" customWidth="1"/>
    <col min="4099" max="4099" width="9.5" style="149" bestFit="1" customWidth="1"/>
    <col min="4100" max="4100" width="9" style="149"/>
    <col min="4101" max="4101" width="10" style="149" bestFit="1" customWidth="1"/>
    <col min="4102" max="4103" width="9" style="149"/>
    <col min="4104" max="4104" width="9.125" style="149" bestFit="1" customWidth="1"/>
    <col min="4105" max="4105" width="10.375" style="149" customWidth="1"/>
    <col min="4106" max="4352" width="9" style="149"/>
    <col min="4353" max="4353" width="13.25" style="149" customWidth="1"/>
    <col min="4354" max="4354" width="9.125" style="149" bestFit="1" customWidth="1"/>
    <col min="4355" max="4355" width="9.5" style="149" bestFit="1" customWidth="1"/>
    <col min="4356" max="4356" width="9" style="149"/>
    <col min="4357" max="4357" width="10" style="149" bestFit="1" customWidth="1"/>
    <col min="4358" max="4359" width="9" style="149"/>
    <col min="4360" max="4360" width="9.125" style="149" bestFit="1" customWidth="1"/>
    <col min="4361" max="4361" width="10.375" style="149" customWidth="1"/>
    <col min="4362" max="4608" width="9" style="149"/>
    <col min="4609" max="4609" width="13.25" style="149" customWidth="1"/>
    <col min="4610" max="4610" width="9.125" style="149" bestFit="1" customWidth="1"/>
    <col min="4611" max="4611" width="9.5" style="149" bestFit="1" customWidth="1"/>
    <col min="4612" max="4612" width="9" style="149"/>
    <col min="4613" max="4613" width="10" style="149" bestFit="1" customWidth="1"/>
    <col min="4614" max="4615" width="9" style="149"/>
    <col min="4616" max="4616" width="9.125" style="149" bestFit="1" customWidth="1"/>
    <col min="4617" max="4617" width="10.375" style="149" customWidth="1"/>
    <col min="4618" max="4864" width="9" style="149"/>
    <col min="4865" max="4865" width="13.25" style="149" customWidth="1"/>
    <col min="4866" max="4866" width="9.125" style="149" bestFit="1" customWidth="1"/>
    <col min="4867" max="4867" width="9.5" style="149" bestFit="1" customWidth="1"/>
    <col min="4868" max="4868" width="9" style="149"/>
    <col min="4869" max="4869" width="10" style="149" bestFit="1" customWidth="1"/>
    <col min="4870" max="4871" width="9" style="149"/>
    <col min="4872" max="4872" width="9.125" style="149" bestFit="1" customWidth="1"/>
    <col min="4873" max="4873" width="10.375" style="149" customWidth="1"/>
    <col min="4874" max="5120" width="9" style="149"/>
    <col min="5121" max="5121" width="13.25" style="149" customWidth="1"/>
    <col min="5122" max="5122" width="9.125" style="149" bestFit="1" customWidth="1"/>
    <col min="5123" max="5123" width="9.5" style="149" bestFit="1" customWidth="1"/>
    <col min="5124" max="5124" width="9" style="149"/>
    <col min="5125" max="5125" width="10" style="149" bestFit="1" customWidth="1"/>
    <col min="5126" max="5127" width="9" style="149"/>
    <col min="5128" max="5128" width="9.125" style="149" bestFit="1" customWidth="1"/>
    <col min="5129" max="5129" width="10.375" style="149" customWidth="1"/>
    <col min="5130" max="5376" width="9" style="149"/>
    <col min="5377" max="5377" width="13.25" style="149" customWidth="1"/>
    <col min="5378" max="5378" width="9.125" style="149" bestFit="1" customWidth="1"/>
    <col min="5379" max="5379" width="9.5" style="149" bestFit="1" customWidth="1"/>
    <col min="5380" max="5380" width="9" style="149"/>
    <col min="5381" max="5381" width="10" style="149" bestFit="1" customWidth="1"/>
    <col min="5382" max="5383" width="9" style="149"/>
    <col min="5384" max="5384" width="9.125" style="149" bestFit="1" customWidth="1"/>
    <col min="5385" max="5385" width="10.375" style="149" customWidth="1"/>
    <col min="5386" max="5632" width="9" style="149"/>
    <col min="5633" max="5633" width="13.25" style="149" customWidth="1"/>
    <col min="5634" max="5634" width="9.125" style="149" bestFit="1" customWidth="1"/>
    <col min="5635" max="5635" width="9.5" style="149" bestFit="1" customWidth="1"/>
    <col min="5636" max="5636" width="9" style="149"/>
    <col min="5637" max="5637" width="10" style="149" bestFit="1" customWidth="1"/>
    <col min="5638" max="5639" width="9" style="149"/>
    <col min="5640" max="5640" width="9.125" style="149" bestFit="1" customWidth="1"/>
    <col min="5641" max="5641" width="10.375" style="149" customWidth="1"/>
    <col min="5642" max="5888" width="9" style="149"/>
    <col min="5889" max="5889" width="13.25" style="149" customWidth="1"/>
    <col min="5890" max="5890" width="9.125" style="149" bestFit="1" customWidth="1"/>
    <col min="5891" max="5891" width="9.5" style="149" bestFit="1" customWidth="1"/>
    <col min="5892" max="5892" width="9" style="149"/>
    <col min="5893" max="5893" width="10" style="149" bestFit="1" customWidth="1"/>
    <col min="5894" max="5895" width="9" style="149"/>
    <col min="5896" max="5896" width="9.125" style="149" bestFit="1" customWidth="1"/>
    <col min="5897" max="5897" width="10.375" style="149" customWidth="1"/>
    <col min="5898" max="6144" width="9" style="149"/>
    <col min="6145" max="6145" width="13.25" style="149" customWidth="1"/>
    <col min="6146" max="6146" width="9.125" style="149" bestFit="1" customWidth="1"/>
    <col min="6147" max="6147" width="9.5" style="149" bestFit="1" customWidth="1"/>
    <col min="6148" max="6148" width="9" style="149"/>
    <col min="6149" max="6149" width="10" style="149" bestFit="1" customWidth="1"/>
    <col min="6150" max="6151" width="9" style="149"/>
    <col min="6152" max="6152" width="9.125" style="149" bestFit="1" customWidth="1"/>
    <col min="6153" max="6153" width="10.375" style="149" customWidth="1"/>
    <col min="6154" max="6400" width="9" style="149"/>
    <col min="6401" max="6401" width="13.25" style="149" customWidth="1"/>
    <col min="6402" max="6402" width="9.125" style="149" bestFit="1" customWidth="1"/>
    <col min="6403" max="6403" width="9.5" style="149" bestFit="1" customWidth="1"/>
    <col min="6404" max="6404" width="9" style="149"/>
    <col min="6405" max="6405" width="10" style="149" bestFit="1" customWidth="1"/>
    <col min="6406" max="6407" width="9" style="149"/>
    <col min="6408" max="6408" width="9.125" style="149" bestFit="1" customWidth="1"/>
    <col min="6409" max="6409" width="10.375" style="149" customWidth="1"/>
    <col min="6410" max="6656" width="9" style="149"/>
    <col min="6657" max="6657" width="13.25" style="149" customWidth="1"/>
    <col min="6658" max="6658" width="9.125" style="149" bestFit="1" customWidth="1"/>
    <col min="6659" max="6659" width="9.5" style="149" bestFit="1" customWidth="1"/>
    <col min="6660" max="6660" width="9" style="149"/>
    <col min="6661" max="6661" width="10" style="149" bestFit="1" customWidth="1"/>
    <col min="6662" max="6663" width="9" style="149"/>
    <col min="6664" max="6664" width="9.125" style="149" bestFit="1" customWidth="1"/>
    <col min="6665" max="6665" width="10.375" style="149" customWidth="1"/>
    <col min="6666" max="6912" width="9" style="149"/>
    <col min="6913" max="6913" width="13.25" style="149" customWidth="1"/>
    <col min="6914" max="6914" width="9.125" style="149" bestFit="1" customWidth="1"/>
    <col min="6915" max="6915" width="9.5" style="149" bestFit="1" customWidth="1"/>
    <col min="6916" max="6916" width="9" style="149"/>
    <col min="6917" max="6917" width="10" style="149" bestFit="1" customWidth="1"/>
    <col min="6918" max="6919" width="9" style="149"/>
    <col min="6920" max="6920" width="9.125" style="149" bestFit="1" customWidth="1"/>
    <col min="6921" max="6921" width="10.375" style="149" customWidth="1"/>
    <col min="6922" max="7168" width="9" style="149"/>
    <col min="7169" max="7169" width="13.25" style="149" customWidth="1"/>
    <col min="7170" max="7170" width="9.125" style="149" bestFit="1" customWidth="1"/>
    <col min="7171" max="7171" width="9.5" style="149" bestFit="1" customWidth="1"/>
    <col min="7172" max="7172" width="9" style="149"/>
    <col min="7173" max="7173" width="10" style="149" bestFit="1" customWidth="1"/>
    <col min="7174" max="7175" width="9" style="149"/>
    <col min="7176" max="7176" width="9.125" style="149" bestFit="1" customWidth="1"/>
    <col min="7177" max="7177" width="10.375" style="149" customWidth="1"/>
    <col min="7178" max="7424" width="9" style="149"/>
    <col min="7425" max="7425" width="13.25" style="149" customWidth="1"/>
    <col min="7426" max="7426" width="9.125" style="149" bestFit="1" customWidth="1"/>
    <col min="7427" max="7427" width="9.5" style="149" bestFit="1" customWidth="1"/>
    <col min="7428" max="7428" width="9" style="149"/>
    <col min="7429" max="7429" width="10" style="149" bestFit="1" customWidth="1"/>
    <col min="7430" max="7431" width="9" style="149"/>
    <col min="7432" max="7432" width="9.125" style="149" bestFit="1" customWidth="1"/>
    <col min="7433" max="7433" width="10.375" style="149" customWidth="1"/>
    <col min="7434" max="7680" width="9" style="149"/>
    <col min="7681" max="7681" width="13.25" style="149" customWidth="1"/>
    <col min="7682" max="7682" width="9.125" style="149" bestFit="1" customWidth="1"/>
    <col min="7683" max="7683" width="9.5" style="149" bestFit="1" customWidth="1"/>
    <col min="7684" max="7684" width="9" style="149"/>
    <col min="7685" max="7685" width="10" style="149" bestFit="1" customWidth="1"/>
    <col min="7686" max="7687" width="9" style="149"/>
    <col min="7688" max="7688" width="9.125" style="149" bestFit="1" customWidth="1"/>
    <col min="7689" max="7689" width="10.375" style="149" customWidth="1"/>
    <col min="7690" max="7936" width="9" style="149"/>
    <col min="7937" max="7937" width="13.25" style="149" customWidth="1"/>
    <col min="7938" max="7938" width="9.125" style="149" bestFit="1" customWidth="1"/>
    <col min="7939" max="7939" width="9.5" style="149" bestFit="1" customWidth="1"/>
    <col min="7940" max="7940" width="9" style="149"/>
    <col min="7941" max="7941" width="10" style="149" bestFit="1" customWidth="1"/>
    <col min="7942" max="7943" width="9" style="149"/>
    <col min="7944" max="7944" width="9.125" style="149" bestFit="1" customWidth="1"/>
    <col min="7945" max="7945" width="10.375" style="149" customWidth="1"/>
    <col min="7946" max="8192" width="9" style="149"/>
    <col min="8193" max="8193" width="13.25" style="149" customWidth="1"/>
    <col min="8194" max="8194" width="9.125" style="149" bestFit="1" customWidth="1"/>
    <col min="8195" max="8195" width="9.5" style="149" bestFit="1" customWidth="1"/>
    <col min="8196" max="8196" width="9" style="149"/>
    <col min="8197" max="8197" width="10" style="149" bestFit="1" customWidth="1"/>
    <col min="8198" max="8199" width="9" style="149"/>
    <col min="8200" max="8200" width="9.125" style="149" bestFit="1" customWidth="1"/>
    <col min="8201" max="8201" width="10.375" style="149" customWidth="1"/>
    <col min="8202" max="8448" width="9" style="149"/>
    <col min="8449" max="8449" width="13.25" style="149" customWidth="1"/>
    <col min="8450" max="8450" width="9.125" style="149" bestFit="1" customWidth="1"/>
    <col min="8451" max="8451" width="9.5" style="149" bestFit="1" customWidth="1"/>
    <col min="8452" max="8452" width="9" style="149"/>
    <col min="8453" max="8453" width="10" style="149" bestFit="1" customWidth="1"/>
    <col min="8454" max="8455" width="9" style="149"/>
    <col min="8456" max="8456" width="9.125" style="149" bestFit="1" customWidth="1"/>
    <col min="8457" max="8457" width="10.375" style="149" customWidth="1"/>
    <col min="8458" max="8704" width="9" style="149"/>
    <col min="8705" max="8705" width="13.25" style="149" customWidth="1"/>
    <col min="8706" max="8706" width="9.125" style="149" bestFit="1" customWidth="1"/>
    <col min="8707" max="8707" width="9.5" style="149" bestFit="1" customWidth="1"/>
    <col min="8708" max="8708" width="9" style="149"/>
    <col min="8709" max="8709" width="10" style="149" bestFit="1" customWidth="1"/>
    <col min="8710" max="8711" width="9" style="149"/>
    <col min="8712" max="8712" width="9.125" style="149" bestFit="1" customWidth="1"/>
    <col min="8713" max="8713" width="10.375" style="149" customWidth="1"/>
    <col min="8714" max="8960" width="9" style="149"/>
    <col min="8961" max="8961" width="13.25" style="149" customWidth="1"/>
    <col min="8962" max="8962" width="9.125" style="149" bestFit="1" customWidth="1"/>
    <col min="8963" max="8963" width="9.5" style="149" bestFit="1" customWidth="1"/>
    <col min="8964" max="8964" width="9" style="149"/>
    <col min="8965" max="8965" width="10" style="149" bestFit="1" customWidth="1"/>
    <col min="8966" max="8967" width="9" style="149"/>
    <col min="8968" max="8968" width="9.125" style="149" bestFit="1" customWidth="1"/>
    <col min="8969" max="8969" width="10.375" style="149" customWidth="1"/>
    <col min="8970" max="9216" width="9" style="149"/>
    <col min="9217" max="9217" width="13.25" style="149" customWidth="1"/>
    <col min="9218" max="9218" width="9.125" style="149" bestFit="1" customWidth="1"/>
    <col min="9219" max="9219" width="9.5" style="149" bestFit="1" customWidth="1"/>
    <col min="9220" max="9220" width="9" style="149"/>
    <col min="9221" max="9221" width="10" style="149" bestFit="1" customWidth="1"/>
    <col min="9222" max="9223" width="9" style="149"/>
    <col min="9224" max="9224" width="9.125" style="149" bestFit="1" customWidth="1"/>
    <col min="9225" max="9225" width="10.375" style="149" customWidth="1"/>
    <col min="9226" max="9472" width="9" style="149"/>
    <col min="9473" max="9473" width="13.25" style="149" customWidth="1"/>
    <col min="9474" max="9474" width="9.125" style="149" bestFit="1" customWidth="1"/>
    <col min="9475" max="9475" width="9.5" style="149" bestFit="1" customWidth="1"/>
    <col min="9476" max="9476" width="9" style="149"/>
    <col min="9477" max="9477" width="10" style="149" bestFit="1" customWidth="1"/>
    <col min="9478" max="9479" width="9" style="149"/>
    <col min="9480" max="9480" width="9.125" style="149" bestFit="1" customWidth="1"/>
    <col min="9481" max="9481" width="10.375" style="149" customWidth="1"/>
    <col min="9482" max="9728" width="9" style="149"/>
    <col min="9729" max="9729" width="13.25" style="149" customWidth="1"/>
    <col min="9730" max="9730" width="9.125" style="149" bestFit="1" customWidth="1"/>
    <col min="9731" max="9731" width="9.5" style="149" bestFit="1" customWidth="1"/>
    <col min="9732" max="9732" width="9" style="149"/>
    <col min="9733" max="9733" width="10" style="149" bestFit="1" customWidth="1"/>
    <col min="9734" max="9735" width="9" style="149"/>
    <col min="9736" max="9736" width="9.125" style="149" bestFit="1" customWidth="1"/>
    <col min="9737" max="9737" width="10.375" style="149" customWidth="1"/>
    <col min="9738" max="9984" width="9" style="149"/>
    <col min="9985" max="9985" width="13.25" style="149" customWidth="1"/>
    <col min="9986" max="9986" width="9.125" style="149" bestFit="1" customWidth="1"/>
    <col min="9987" max="9987" width="9.5" style="149" bestFit="1" customWidth="1"/>
    <col min="9988" max="9988" width="9" style="149"/>
    <col min="9989" max="9989" width="10" style="149" bestFit="1" customWidth="1"/>
    <col min="9990" max="9991" width="9" style="149"/>
    <col min="9992" max="9992" width="9.125" style="149" bestFit="1" customWidth="1"/>
    <col min="9993" max="9993" width="10.375" style="149" customWidth="1"/>
    <col min="9994" max="10240" width="9" style="149"/>
    <col min="10241" max="10241" width="13.25" style="149" customWidth="1"/>
    <col min="10242" max="10242" width="9.125" style="149" bestFit="1" customWidth="1"/>
    <col min="10243" max="10243" width="9.5" style="149" bestFit="1" customWidth="1"/>
    <col min="10244" max="10244" width="9" style="149"/>
    <col min="10245" max="10245" width="10" style="149" bestFit="1" customWidth="1"/>
    <col min="10246" max="10247" width="9" style="149"/>
    <col min="10248" max="10248" width="9.125" style="149" bestFit="1" customWidth="1"/>
    <col min="10249" max="10249" width="10.375" style="149" customWidth="1"/>
    <col min="10250" max="10496" width="9" style="149"/>
    <col min="10497" max="10497" width="13.25" style="149" customWidth="1"/>
    <col min="10498" max="10498" width="9.125" style="149" bestFit="1" customWidth="1"/>
    <col min="10499" max="10499" width="9.5" style="149" bestFit="1" customWidth="1"/>
    <col min="10500" max="10500" width="9" style="149"/>
    <col min="10501" max="10501" width="10" style="149" bestFit="1" customWidth="1"/>
    <col min="10502" max="10503" width="9" style="149"/>
    <col min="10504" max="10504" width="9.125" style="149" bestFit="1" customWidth="1"/>
    <col min="10505" max="10505" width="10.375" style="149" customWidth="1"/>
    <col min="10506" max="10752" width="9" style="149"/>
    <col min="10753" max="10753" width="13.25" style="149" customWidth="1"/>
    <col min="10754" max="10754" width="9.125" style="149" bestFit="1" customWidth="1"/>
    <col min="10755" max="10755" width="9.5" style="149" bestFit="1" customWidth="1"/>
    <col min="10756" max="10756" width="9" style="149"/>
    <col min="10757" max="10757" width="10" style="149" bestFit="1" customWidth="1"/>
    <col min="10758" max="10759" width="9" style="149"/>
    <col min="10760" max="10760" width="9.125" style="149" bestFit="1" customWidth="1"/>
    <col min="10761" max="10761" width="10.375" style="149" customWidth="1"/>
    <col min="10762" max="11008" width="9" style="149"/>
    <col min="11009" max="11009" width="13.25" style="149" customWidth="1"/>
    <col min="11010" max="11010" width="9.125" style="149" bestFit="1" customWidth="1"/>
    <col min="11011" max="11011" width="9.5" style="149" bestFit="1" customWidth="1"/>
    <col min="11012" max="11012" width="9" style="149"/>
    <col min="11013" max="11013" width="10" style="149" bestFit="1" customWidth="1"/>
    <col min="11014" max="11015" width="9" style="149"/>
    <col min="11016" max="11016" width="9.125" style="149" bestFit="1" customWidth="1"/>
    <col min="11017" max="11017" width="10.375" style="149" customWidth="1"/>
    <col min="11018" max="11264" width="9" style="149"/>
    <col min="11265" max="11265" width="13.25" style="149" customWidth="1"/>
    <col min="11266" max="11266" width="9.125" style="149" bestFit="1" customWidth="1"/>
    <col min="11267" max="11267" width="9.5" style="149" bestFit="1" customWidth="1"/>
    <col min="11268" max="11268" width="9" style="149"/>
    <col min="11269" max="11269" width="10" style="149" bestFit="1" customWidth="1"/>
    <col min="11270" max="11271" width="9" style="149"/>
    <col min="11272" max="11272" width="9.125" style="149" bestFit="1" customWidth="1"/>
    <col min="11273" max="11273" width="10.375" style="149" customWidth="1"/>
    <col min="11274" max="11520" width="9" style="149"/>
    <col min="11521" max="11521" width="13.25" style="149" customWidth="1"/>
    <col min="11522" max="11522" width="9.125" style="149" bestFit="1" customWidth="1"/>
    <col min="11523" max="11523" width="9.5" style="149" bestFit="1" customWidth="1"/>
    <col min="11524" max="11524" width="9" style="149"/>
    <col min="11525" max="11525" width="10" style="149" bestFit="1" customWidth="1"/>
    <col min="11526" max="11527" width="9" style="149"/>
    <col min="11528" max="11528" width="9.125" style="149" bestFit="1" customWidth="1"/>
    <col min="11529" max="11529" width="10.375" style="149" customWidth="1"/>
    <col min="11530" max="11776" width="9" style="149"/>
    <col min="11777" max="11777" width="13.25" style="149" customWidth="1"/>
    <col min="11778" max="11778" width="9.125" style="149" bestFit="1" customWidth="1"/>
    <col min="11779" max="11779" width="9.5" style="149" bestFit="1" customWidth="1"/>
    <col min="11780" max="11780" width="9" style="149"/>
    <col min="11781" max="11781" width="10" style="149" bestFit="1" customWidth="1"/>
    <col min="11782" max="11783" width="9" style="149"/>
    <col min="11784" max="11784" width="9.125" style="149" bestFit="1" customWidth="1"/>
    <col min="11785" max="11785" width="10.375" style="149" customWidth="1"/>
    <col min="11786" max="12032" width="9" style="149"/>
    <col min="12033" max="12033" width="13.25" style="149" customWidth="1"/>
    <col min="12034" max="12034" width="9.125" style="149" bestFit="1" customWidth="1"/>
    <col min="12035" max="12035" width="9.5" style="149" bestFit="1" customWidth="1"/>
    <col min="12036" max="12036" width="9" style="149"/>
    <col min="12037" max="12037" width="10" style="149" bestFit="1" customWidth="1"/>
    <col min="12038" max="12039" width="9" style="149"/>
    <col min="12040" max="12040" width="9.125" style="149" bestFit="1" customWidth="1"/>
    <col min="12041" max="12041" width="10.375" style="149" customWidth="1"/>
    <col min="12042" max="12288" width="9" style="149"/>
    <col min="12289" max="12289" width="13.25" style="149" customWidth="1"/>
    <col min="12290" max="12290" width="9.125" style="149" bestFit="1" customWidth="1"/>
    <col min="12291" max="12291" width="9.5" style="149" bestFit="1" customWidth="1"/>
    <col min="12292" max="12292" width="9" style="149"/>
    <col min="12293" max="12293" width="10" style="149" bestFit="1" customWidth="1"/>
    <col min="12294" max="12295" width="9" style="149"/>
    <col min="12296" max="12296" width="9.125" style="149" bestFit="1" customWidth="1"/>
    <col min="12297" max="12297" width="10.375" style="149" customWidth="1"/>
    <col min="12298" max="12544" width="9" style="149"/>
    <col min="12545" max="12545" width="13.25" style="149" customWidth="1"/>
    <col min="12546" max="12546" width="9.125" style="149" bestFit="1" customWidth="1"/>
    <col min="12547" max="12547" width="9.5" style="149" bestFit="1" customWidth="1"/>
    <col min="12548" max="12548" width="9" style="149"/>
    <col min="12549" max="12549" width="10" style="149" bestFit="1" customWidth="1"/>
    <col min="12550" max="12551" width="9" style="149"/>
    <col min="12552" max="12552" width="9.125" style="149" bestFit="1" customWidth="1"/>
    <col min="12553" max="12553" width="10.375" style="149" customWidth="1"/>
    <col min="12554" max="12800" width="9" style="149"/>
    <col min="12801" max="12801" width="13.25" style="149" customWidth="1"/>
    <col min="12802" max="12802" width="9.125" style="149" bestFit="1" customWidth="1"/>
    <col min="12803" max="12803" width="9.5" style="149" bestFit="1" customWidth="1"/>
    <col min="12804" max="12804" width="9" style="149"/>
    <col min="12805" max="12805" width="10" style="149" bestFit="1" customWidth="1"/>
    <col min="12806" max="12807" width="9" style="149"/>
    <col min="12808" max="12808" width="9.125" style="149" bestFit="1" customWidth="1"/>
    <col min="12809" max="12809" width="10.375" style="149" customWidth="1"/>
    <col min="12810" max="13056" width="9" style="149"/>
    <col min="13057" max="13057" width="13.25" style="149" customWidth="1"/>
    <col min="13058" max="13058" width="9.125" style="149" bestFit="1" customWidth="1"/>
    <col min="13059" max="13059" width="9.5" style="149" bestFit="1" customWidth="1"/>
    <col min="13060" max="13060" width="9" style="149"/>
    <col min="13061" max="13061" width="10" style="149" bestFit="1" customWidth="1"/>
    <col min="13062" max="13063" width="9" style="149"/>
    <col min="13064" max="13064" width="9.125" style="149" bestFit="1" customWidth="1"/>
    <col min="13065" max="13065" width="10.375" style="149" customWidth="1"/>
    <col min="13066" max="13312" width="9" style="149"/>
    <col min="13313" max="13313" width="13.25" style="149" customWidth="1"/>
    <col min="13314" max="13314" width="9.125" style="149" bestFit="1" customWidth="1"/>
    <col min="13315" max="13315" width="9.5" style="149" bestFit="1" customWidth="1"/>
    <col min="13316" max="13316" width="9" style="149"/>
    <col min="13317" max="13317" width="10" style="149" bestFit="1" customWidth="1"/>
    <col min="13318" max="13319" width="9" style="149"/>
    <col min="13320" max="13320" width="9.125" style="149" bestFit="1" customWidth="1"/>
    <col min="13321" max="13321" width="10.375" style="149" customWidth="1"/>
    <col min="13322" max="13568" width="9" style="149"/>
    <col min="13569" max="13569" width="13.25" style="149" customWidth="1"/>
    <col min="13570" max="13570" width="9.125" style="149" bestFit="1" customWidth="1"/>
    <col min="13571" max="13571" width="9.5" style="149" bestFit="1" customWidth="1"/>
    <col min="13572" max="13572" width="9" style="149"/>
    <col min="13573" max="13573" width="10" style="149" bestFit="1" customWidth="1"/>
    <col min="13574" max="13575" width="9" style="149"/>
    <col min="13576" max="13576" width="9.125" style="149" bestFit="1" customWidth="1"/>
    <col min="13577" max="13577" width="10.375" style="149" customWidth="1"/>
    <col min="13578" max="13824" width="9" style="149"/>
    <col min="13825" max="13825" width="13.25" style="149" customWidth="1"/>
    <col min="13826" max="13826" width="9.125" style="149" bestFit="1" customWidth="1"/>
    <col min="13827" max="13827" width="9.5" style="149" bestFit="1" customWidth="1"/>
    <col min="13828" max="13828" width="9" style="149"/>
    <col min="13829" max="13829" width="10" style="149" bestFit="1" customWidth="1"/>
    <col min="13830" max="13831" width="9" style="149"/>
    <col min="13832" max="13832" width="9.125" style="149" bestFit="1" customWidth="1"/>
    <col min="13833" max="13833" width="10.375" style="149" customWidth="1"/>
    <col min="13834" max="14080" width="9" style="149"/>
    <col min="14081" max="14081" width="13.25" style="149" customWidth="1"/>
    <col min="14082" max="14082" width="9.125" style="149" bestFit="1" customWidth="1"/>
    <col min="14083" max="14083" width="9.5" style="149" bestFit="1" customWidth="1"/>
    <col min="14084" max="14084" width="9" style="149"/>
    <col min="14085" max="14085" width="10" style="149" bestFit="1" customWidth="1"/>
    <col min="14086" max="14087" width="9" style="149"/>
    <col min="14088" max="14088" width="9.125" style="149" bestFit="1" customWidth="1"/>
    <col min="14089" max="14089" width="10.375" style="149" customWidth="1"/>
    <col min="14090" max="14336" width="9" style="149"/>
    <col min="14337" max="14337" width="13.25" style="149" customWidth="1"/>
    <col min="14338" max="14338" width="9.125" style="149" bestFit="1" customWidth="1"/>
    <col min="14339" max="14339" width="9.5" style="149" bestFit="1" customWidth="1"/>
    <col min="14340" max="14340" width="9" style="149"/>
    <col min="14341" max="14341" width="10" style="149" bestFit="1" customWidth="1"/>
    <col min="14342" max="14343" width="9" style="149"/>
    <col min="14344" max="14344" width="9.125" style="149" bestFit="1" customWidth="1"/>
    <col min="14345" max="14345" width="10.375" style="149" customWidth="1"/>
    <col min="14346" max="14592" width="9" style="149"/>
    <col min="14593" max="14593" width="13.25" style="149" customWidth="1"/>
    <col min="14594" max="14594" width="9.125" style="149" bestFit="1" customWidth="1"/>
    <col min="14595" max="14595" width="9.5" style="149" bestFit="1" customWidth="1"/>
    <col min="14596" max="14596" width="9" style="149"/>
    <col min="14597" max="14597" width="10" style="149" bestFit="1" customWidth="1"/>
    <col min="14598" max="14599" width="9" style="149"/>
    <col min="14600" max="14600" width="9.125" style="149" bestFit="1" customWidth="1"/>
    <col min="14601" max="14601" width="10.375" style="149" customWidth="1"/>
    <col min="14602" max="14848" width="9" style="149"/>
    <col min="14849" max="14849" width="13.25" style="149" customWidth="1"/>
    <col min="14850" max="14850" width="9.125" style="149" bestFit="1" customWidth="1"/>
    <col min="14851" max="14851" width="9.5" style="149" bestFit="1" customWidth="1"/>
    <col min="14852" max="14852" width="9" style="149"/>
    <col min="14853" max="14853" width="10" style="149" bestFit="1" customWidth="1"/>
    <col min="14854" max="14855" width="9" style="149"/>
    <col min="14856" max="14856" width="9.125" style="149" bestFit="1" customWidth="1"/>
    <col min="14857" max="14857" width="10.375" style="149" customWidth="1"/>
    <col min="14858" max="15104" width="9" style="149"/>
    <col min="15105" max="15105" width="13.25" style="149" customWidth="1"/>
    <col min="15106" max="15106" width="9.125" style="149" bestFit="1" customWidth="1"/>
    <col min="15107" max="15107" width="9.5" style="149" bestFit="1" customWidth="1"/>
    <col min="15108" max="15108" width="9" style="149"/>
    <col min="15109" max="15109" width="10" style="149" bestFit="1" customWidth="1"/>
    <col min="15110" max="15111" width="9" style="149"/>
    <col min="15112" max="15112" width="9.125" style="149" bestFit="1" customWidth="1"/>
    <col min="15113" max="15113" width="10.375" style="149" customWidth="1"/>
    <col min="15114" max="15360" width="9" style="149"/>
    <col min="15361" max="15361" width="13.25" style="149" customWidth="1"/>
    <col min="15362" max="15362" width="9.125" style="149" bestFit="1" customWidth="1"/>
    <col min="15363" max="15363" width="9.5" style="149" bestFit="1" customWidth="1"/>
    <col min="15364" max="15364" width="9" style="149"/>
    <col min="15365" max="15365" width="10" style="149" bestFit="1" customWidth="1"/>
    <col min="15366" max="15367" width="9" style="149"/>
    <col min="15368" max="15368" width="9.125" style="149" bestFit="1" customWidth="1"/>
    <col min="15369" max="15369" width="10.375" style="149" customWidth="1"/>
    <col min="15370" max="15616" width="9" style="149"/>
    <col min="15617" max="15617" width="13.25" style="149" customWidth="1"/>
    <col min="15618" max="15618" width="9.125" style="149" bestFit="1" customWidth="1"/>
    <col min="15619" max="15619" width="9.5" style="149" bestFit="1" customWidth="1"/>
    <col min="15620" max="15620" width="9" style="149"/>
    <col min="15621" max="15621" width="10" style="149" bestFit="1" customWidth="1"/>
    <col min="15622" max="15623" width="9" style="149"/>
    <col min="15624" max="15624" width="9.125" style="149" bestFit="1" customWidth="1"/>
    <col min="15625" max="15625" width="10.375" style="149" customWidth="1"/>
    <col min="15626" max="15872" width="9" style="149"/>
    <col min="15873" max="15873" width="13.25" style="149" customWidth="1"/>
    <col min="15874" max="15874" width="9.125" style="149" bestFit="1" customWidth="1"/>
    <col min="15875" max="15875" width="9.5" style="149" bestFit="1" customWidth="1"/>
    <col min="15876" max="15876" width="9" style="149"/>
    <col min="15877" max="15877" width="10" style="149" bestFit="1" customWidth="1"/>
    <col min="15878" max="15879" width="9" style="149"/>
    <col min="15880" max="15880" width="9.125" style="149" bestFit="1" customWidth="1"/>
    <col min="15881" max="15881" width="10.375" style="149" customWidth="1"/>
    <col min="15882" max="16128" width="9" style="149"/>
    <col min="16129" max="16129" width="13.25" style="149" customWidth="1"/>
    <col min="16130" max="16130" width="9.125" style="149" bestFit="1" customWidth="1"/>
    <col min="16131" max="16131" width="9.5" style="149" bestFit="1" customWidth="1"/>
    <col min="16132" max="16132" width="9" style="149"/>
    <col min="16133" max="16133" width="10" style="149" bestFit="1" customWidth="1"/>
    <col min="16134" max="16135" width="9" style="149"/>
    <col min="16136" max="16136" width="9.125" style="149" bestFit="1" customWidth="1"/>
    <col min="16137" max="16137" width="10.375" style="149" customWidth="1"/>
    <col min="16138" max="16384" width="9" style="149"/>
  </cols>
  <sheetData>
    <row r="1" spans="1:9" ht="39.75" customHeight="1">
      <c r="A1" s="233" t="s">
        <v>146</v>
      </c>
      <c r="B1" s="245"/>
      <c r="C1" s="245"/>
      <c r="D1" s="245"/>
      <c r="E1" s="245"/>
      <c r="F1" s="245"/>
      <c r="G1" s="245"/>
      <c r="H1" s="245"/>
      <c r="I1" s="245"/>
    </row>
    <row r="2" spans="1:9" ht="18.75" customHeight="1" thickBot="1">
      <c r="A2" s="246" t="s">
        <v>147</v>
      </c>
      <c r="B2" s="246"/>
      <c r="C2" s="246"/>
      <c r="D2" s="246"/>
      <c r="E2" s="246"/>
      <c r="F2" s="246"/>
      <c r="G2" s="246"/>
      <c r="H2" s="246"/>
      <c r="I2" s="246"/>
    </row>
    <row r="3" spans="1:9" ht="25.5" customHeight="1">
      <c r="A3" s="247" t="s">
        <v>2</v>
      </c>
      <c r="B3" s="241" t="s">
        <v>148</v>
      </c>
      <c r="C3" s="249"/>
      <c r="D3" s="239" t="s">
        <v>4</v>
      </c>
      <c r="E3" s="240"/>
      <c r="F3" s="241" t="s">
        <v>5</v>
      </c>
      <c r="G3" s="249"/>
      <c r="H3" s="239" t="s">
        <v>149</v>
      </c>
      <c r="I3" s="250"/>
    </row>
    <row r="4" spans="1:9" ht="25.5" customHeight="1">
      <c r="A4" s="248"/>
      <c r="B4" s="78" t="s">
        <v>9</v>
      </c>
      <c r="C4" s="79" t="s">
        <v>10</v>
      </c>
      <c r="D4" s="77" t="s">
        <v>9</v>
      </c>
      <c r="E4" s="77" t="s">
        <v>10</v>
      </c>
      <c r="F4" s="78" t="s">
        <v>9</v>
      </c>
      <c r="G4" s="79" t="s">
        <v>10</v>
      </c>
      <c r="H4" s="80" t="s">
        <v>9</v>
      </c>
      <c r="I4" s="81" t="s">
        <v>10</v>
      </c>
    </row>
    <row r="5" spans="1:9" ht="18.75" hidden="1" customHeight="1">
      <c r="A5" s="150" t="s">
        <v>11</v>
      </c>
      <c r="B5" s="83">
        <f>D5+F5</f>
        <v>1918.5968699</v>
      </c>
      <c r="C5" s="84"/>
      <c r="D5" s="85">
        <v>1183.08269477</v>
      </c>
      <c r="E5" s="86">
        <v>22.630732707056001</v>
      </c>
      <c r="F5" s="83">
        <v>735.5141751299999</v>
      </c>
      <c r="G5" s="84">
        <v>17.154050852438306</v>
      </c>
      <c r="H5" s="87">
        <f>D5-F5</f>
        <v>447.56851964000009</v>
      </c>
      <c r="I5" s="88"/>
    </row>
    <row r="6" spans="1:9" ht="18.75" hidden="1">
      <c r="A6" s="151" t="s">
        <v>12</v>
      </c>
      <c r="B6" s="54">
        <f t="shared" ref="B6:B50" si="0">D6+F6</f>
        <v>2288.6532125499998</v>
      </c>
      <c r="C6" s="90">
        <f t="shared" ref="C6:C12" si="1">((B6/B5)-1)*100</f>
        <v>19.287863357625913</v>
      </c>
      <c r="D6" s="54">
        <v>1374.6970042099999</v>
      </c>
      <c r="E6" s="90">
        <f>((D6/D5)-1)*100</f>
        <v>16.196189014264228</v>
      </c>
      <c r="F6" s="54">
        <v>913.95620833999999</v>
      </c>
      <c r="G6" s="90">
        <f>((F6/F5)-1)*100</f>
        <v>24.260855771876997</v>
      </c>
      <c r="H6" s="56">
        <f t="shared" ref="H6:H50" si="2">D6-F6</f>
        <v>460.74079586999994</v>
      </c>
      <c r="I6" s="91">
        <f>((H6/H5)-1)*100</f>
        <v>2.9430747811742597</v>
      </c>
    </row>
    <row r="7" spans="1:9" ht="18.75" hidden="1">
      <c r="A7" s="150" t="s">
        <v>13</v>
      </c>
      <c r="B7" s="83">
        <f t="shared" si="0"/>
        <v>2812.6995055400002</v>
      </c>
      <c r="C7" s="84">
        <f t="shared" si="1"/>
        <v>22.897584051456722</v>
      </c>
      <c r="D7" s="85">
        <v>1606.4907283</v>
      </c>
      <c r="E7" s="86">
        <f t="shared" ref="E7:E12" si="3">((D7/D6)-1)*100</f>
        <v>16.861440985186803</v>
      </c>
      <c r="F7" s="83">
        <v>1206.20877724</v>
      </c>
      <c r="G7" s="84">
        <f t="shared" ref="G7:G12" si="4">((F7/F6)-1)*100</f>
        <v>31.976649015909906</v>
      </c>
      <c r="H7" s="92">
        <f t="shared" si="2"/>
        <v>400.28195105999998</v>
      </c>
      <c r="I7" s="93">
        <f t="shared" ref="I7:I12" si="5">((H7/H6)-1)*100</f>
        <v>-13.122094972258258</v>
      </c>
    </row>
    <row r="8" spans="1:9" ht="18.75" hidden="1">
      <c r="A8" s="150" t="s">
        <v>14</v>
      </c>
      <c r="B8" s="83">
        <f>D8+F8</f>
        <v>3711.39076664</v>
      </c>
      <c r="C8" s="84">
        <f t="shared" si="1"/>
        <v>31.951200593234486</v>
      </c>
      <c r="D8" s="85">
        <v>1979.4244290900001</v>
      </c>
      <c r="E8" s="86">
        <f t="shared" si="3"/>
        <v>23.21418320195605</v>
      </c>
      <c r="F8" s="83">
        <v>1731.9663375499999</v>
      </c>
      <c r="G8" s="84">
        <f t="shared" si="4"/>
        <v>43.587608565825398</v>
      </c>
      <c r="H8" s="92">
        <f t="shared" si="2"/>
        <v>247.45809154000017</v>
      </c>
      <c r="I8" s="93">
        <f t="shared" si="5"/>
        <v>-38.179053318617505</v>
      </c>
    </row>
    <row r="9" spans="1:9" ht="18.75" hidden="1">
      <c r="A9" s="150" t="s">
        <v>15</v>
      </c>
      <c r="B9" s="83">
        <f t="shared" si="0"/>
        <v>2807.2273428199996</v>
      </c>
      <c r="C9" s="84">
        <f t="shared" si="1"/>
        <v>-24.361849254654434</v>
      </c>
      <c r="D9" s="85">
        <v>1529.10580383</v>
      </c>
      <c r="E9" s="86">
        <f t="shared" si="3"/>
        <v>-22.749978157389162</v>
      </c>
      <c r="F9" s="83">
        <v>1278.1215389899999</v>
      </c>
      <c r="G9" s="84">
        <f t="shared" si="4"/>
        <v>-26.204019600172977</v>
      </c>
      <c r="H9" s="92">
        <f t="shared" si="2"/>
        <v>250.98426484000015</v>
      </c>
      <c r="I9" s="93">
        <f t="shared" si="5"/>
        <v>1.4249577688309367</v>
      </c>
    </row>
    <row r="10" spans="1:9" ht="18.75" hidden="1">
      <c r="A10" s="152" t="s">
        <v>16</v>
      </c>
      <c r="B10" s="83">
        <f t="shared" si="0"/>
        <v>3835.6330641300001</v>
      </c>
      <c r="C10" s="84">
        <f t="shared" si="1"/>
        <v>36.63421574815937</v>
      </c>
      <c r="D10" s="85">
        <v>2017.88337035</v>
      </c>
      <c r="E10" s="86">
        <f t="shared" si="3"/>
        <v>31.964927822243759</v>
      </c>
      <c r="F10" s="83">
        <v>1817.7496937800001</v>
      </c>
      <c r="G10" s="84">
        <f t="shared" si="4"/>
        <v>42.220410057123871</v>
      </c>
      <c r="H10" s="92">
        <f t="shared" si="2"/>
        <v>200.13367656999981</v>
      </c>
      <c r="I10" s="93">
        <f t="shared" si="5"/>
        <v>-20.260468640301845</v>
      </c>
    </row>
    <row r="11" spans="1:9" ht="18.75" hidden="1">
      <c r="A11" s="151" t="s">
        <v>17</v>
      </c>
      <c r="B11" s="54">
        <f t="shared" si="0"/>
        <v>4816.3606620800001</v>
      </c>
      <c r="C11" s="90">
        <f t="shared" si="1"/>
        <v>25.568858687801743</v>
      </c>
      <c r="D11" s="54">
        <v>2536.6630950700001</v>
      </c>
      <c r="E11" s="95">
        <f t="shared" si="3"/>
        <v>25.709103526137799</v>
      </c>
      <c r="F11" s="54">
        <v>2279.6975670100001</v>
      </c>
      <c r="G11" s="90">
        <f t="shared" si="4"/>
        <v>25.413172936334384</v>
      </c>
      <c r="H11" s="56">
        <f t="shared" si="2"/>
        <v>256.96552806</v>
      </c>
      <c r="I11" s="91">
        <f t="shared" si="5"/>
        <v>28.396945713492848</v>
      </c>
    </row>
    <row r="12" spans="1:9" ht="18.75" hidden="1">
      <c r="A12" s="153" t="s">
        <v>18</v>
      </c>
      <c r="B12" s="83">
        <f t="shared" si="0"/>
        <v>4651.1896422700001</v>
      </c>
      <c r="C12" s="84">
        <f t="shared" si="1"/>
        <v>-3.4293739900007614</v>
      </c>
      <c r="D12" s="85">
        <v>2399.5253815800002</v>
      </c>
      <c r="E12" s="86">
        <f t="shared" si="3"/>
        <v>-5.4062249636747879</v>
      </c>
      <c r="F12" s="83">
        <v>2251.66426069</v>
      </c>
      <c r="G12" s="84">
        <f t="shared" si="4"/>
        <v>-1.2296940930093592</v>
      </c>
      <c r="H12" s="92">
        <f t="shared" si="2"/>
        <v>147.86112089000017</v>
      </c>
      <c r="I12" s="93">
        <f t="shared" si="5"/>
        <v>-42.458771802467041</v>
      </c>
    </row>
    <row r="13" spans="1:9" ht="18.75" hidden="1" customHeight="1">
      <c r="A13" s="108" t="s">
        <v>19</v>
      </c>
      <c r="B13" s="83">
        <f t="shared" si="0"/>
        <v>335.38584335000002</v>
      </c>
      <c r="C13" s="84"/>
      <c r="D13" s="85">
        <v>159.49177033000001</v>
      </c>
      <c r="E13" s="86"/>
      <c r="F13" s="83">
        <v>175.89407302000001</v>
      </c>
      <c r="G13" s="84"/>
      <c r="H13" s="92">
        <f t="shared" si="2"/>
        <v>-16.402302689999999</v>
      </c>
      <c r="I13" s="93"/>
    </row>
    <row r="14" spans="1:9" ht="18.75" hidden="1" customHeight="1">
      <c r="A14" s="108" t="s">
        <v>20</v>
      </c>
      <c r="B14" s="83">
        <f t="shared" si="0"/>
        <v>344.02645760999997</v>
      </c>
      <c r="C14" s="84"/>
      <c r="D14" s="85">
        <v>179.26499265999999</v>
      </c>
      <c r="E14" s="86"/>
      <c r="F14" s="83">
        <v>164.76146495</v>
      </c>
      <c r="G14" s="84"/>
      <c r="H14" s="92">
        <f t="shared" si="2"/>
        <v>14.503527709999986</v>
      </c>
      <c r="I14" s="93"/>
    </row>
    <row r="15" spans="1:9" ht="18.75" hidden="1" customHeight="1">
      <c r="A15" s="108" t="s">
        <v>21</v>
      </c>
      <c r="B15" s="83">
        <f t="shared" si="0"/>
        <v>397.73132712</v>
      </c>
      <c r="C15" s="84"/>
      <c r="D15" s="85">
        <v>207.39368494999999</v>
      </c>
      <c r="E15" s="86"/>
      <c r="F15" s="83">
        <v>190.33764217000001</v>
      </c>
      <c r="G15" s="84"/>
      <c r="H15" s="92">
        <f t="shared" si="2"/>
        <v>17.056042779999984</v>
      </c>
      <c r="I15" s="93"/>
    </row>
    <row r="16" spans="1:9" ht="18.75" hidden="1" customHeight="1">
      <c r="A16" s="108" t="s">
        <v>22</v>
      </c>
      <c r="B16" s="83">
        <f t="shared" si="0"/>
        <v>383.11356452999996</v>
      </c>
      <c r="C16" s="84"/>
      <c r="D16" s="85">
        <v>194.61604595</v>
      </c>
      <c r="E16" s="86"/>
      <c r="F16" s="83">
        <v>188.49751857999999</v>
      </c>
      <c r="G16" s="84"/>
      <c r="H16" s="92">
        <f t="shared" si="2"/>
        <v>6.1185273700000096</v>
      </c>
      <c r="I16" s="93"/>
    </row>
    <row r="17" spans="1:9" ht="18.75" hidden="1" customHeight="1">
      <c r="A17" s="108" t="s">
        <v>23</v>
      </c>
      <c r="B17" s="83">
        <f t="shared" si="0"/>
        <v>435.63143430000002</v>
      </c>
      <c r="C17" s="84"/>
      <c r="D17" s="85">
        <v>231.46072472</v>
      </c>
      <c r="E17" s="86"/>
      <c r="F17" s="83">
        <v>204.17070957999999</v>
      </c>
      <c r="G17" s="84"/>
      <c r="H17" s="92">
        <f t="shared" si="2"/>
        <v>27.290015140000008</v>
      </c>
      <c r="I17" s="93"/>
    </row>
    <row r="18" spans="1:9" ht="18.75" hidden="1" customHeight="1">
      <c r="A18" s="108" t="s">
        <v>24</v>
      </c>
      <c r="B18" s="83">
        <f t="shared" si="0"/>
        <v>378.90906088999998</v>
      </c>
      <c r="C18" s="84"/>
      <c r="D18" s="85">
        <v>191.81689510000001</v>
      </c>
      <c r="E18" s="86"/>
      <c r="F18" s="83">
        <v>187.09216579</v>
      </c>
      <c r="G18" s="84"/>
      <c r="H18" s="92">
        <f t="shared" si="2"/>
        <v>4.7247293100000149</v>
      </c>
      <c r="I18" s="93"/>
    </row>
    <row r="19" spans="1:9" ht="18.75" hidden="1" customHeight="1">
      <c r="A19" s="108" t="s">
        <v>25</v>
      </c>
      <c r="B19" s="83">
        <f t="shared" si="0"/>
        <v>391.31590447999997</v>
      </c>
      <c r="C19" s="84"/>
      <c r="D19" s="85">
        <v>208.37121787000001</v>
      </c>
      <c r="E19" s="86"/>
      <c r="F19" s="83">
        <v>182.94468660999999</v>
      </c>
      <c r="G19" s="84"/>
      <c r="H19" s="92">
        <f t="shared" si="2"/>
        <v>25.426531260000019</v>
      </c>
      <c r="I19" s="93"/>
    </row>
    <row r="20" spans="1:9" ht="18.75" hidden="1" customHeight="1">
      <c r="A20" s="108" t="s">
        <v>26</v>
      </c>
      <c r="B20" s="83">
        <f t="shared" si="0"/>
        <v>415.54032434999999</v>
      </c>
      <c r="C20" s="84"/>
      <c r="D20" s="85">
        <v>222.41316255999999</v>
      </c>
      <c r="E20" s="86"/>
      <c r="F20" s="83">
        <v>193.12716179</v>
      </c>
      <c r="G20" s="84"/>
      <c r="H20" s="92">
        <f t="shared" si="2"/>
        <v>29.286000769999987</v>
      </c>
      <c r="I20" s="93"/>
    </row>
    <row r="21" spans="1:9" ht="18.75" hidden="1" customHeight="1">
      <c r="A21" s="108" t="s">
        <v>27</v>
      </c>
      <c r="B21" s="83">
        <f t="shared" si="0"/>
        <v>374.95544149</v>
      </c>
      <c r="C21" s="84"/>
      <c r="D21" s="85">
        <v>198.90116135</v>
      </c>
      <c r="E21" s="86"/>
      <c r="F21" s="83">
        <v>176.05428014</v>
      </c>
      <c r="G21" s="84"/>
      <c r="H21" s="92">
        <f t="shared" si="2"/>
        <v>22.846881209999992</v>
      </c>
      <c r="I21" s="93"/>
    </row>
    <row r="22" spans="1:9" ht="18.75" hidden="1" customHeight="1">
      <c r="A22" s="108" t="s">
        <v>28</v>
      </c>
      <c r="B22" s="83">
        <f t="shared" si="0"/>
        <v>415.82662594999999</v>
      </c>
      <c r="C22" s="84"/>
      <c r="D22" s="85">
        <v>211.87492462</v>
      </c>
      <c r="E22" s="86"/>
      <c r="F22" s="83">
        <v>203.95170132999999</v>
      </c>
      <c r="G22" s="84"/>
      <c r="H22" s="92">
        <f t="shared" si="2"/>
        <v>7.9232232900000099</v>
      </c>
      <c r="I22" s="93"/>
    </row>
    <row r="23" spans="1:9" ht="18.75" hidden="1" customHeight="1">
      <c r="A23" s="108" t="s">
        <v>29</v>
      </c>
      <c r="B23" s="83">
        <f t="shared" si="0"/>
        <v>405.28782916</v>
      </c>
      <c r="C23" s="84"/>
      <c r="D23" s="85">
        <v>197.07711614999999</v>
      </c>
      <c r="E23" s="86"/>
      <c r="F23" s="83">
        <v>208.21071301000001</v>
      </c>
      <c r="G23" s="84"/>
      <c r="H23" s="92">
        <f t="shared" si="2"/>
        <v>-11.133596860000011</v>
      </c>
      <c r="I23" s="93"/>
    </row>
    <row r="24" spans="1:9" ht="18.75" hidden="1" customHeight="1">
      <c r="A24" s="108" t="s">
        <v>30</v>
      </c>
      <c r="B24" s="83">
        <f t="shared" si="0"/>
        <v>373.46582904000002</v>
      </c>
      <c r="C24" s="84"/>
      <c r="D24" s="85">
        <v>196.84368531999999</v>
      </c>
      <c r="E24" s="86"/>
      <c r="F24" s="83">
        <v>176.62214372</v>
      </c>
      <c r="G24" s="84"/>
      <c r="H24" s="92">
        <f t="shared" si="2"/>
        <v>20.221541599999995</v>
      </c>
      <c r="I24" s="93"/>
    </row>
    <row r="25" spans="1:9" ht="18.75" hidden="1">
      <c r="A25" s="154" t="s">
        <v>31</v>
      </c>
      <c r="B25" s="83">
        <f t="shared" si="0"/>
        <v>4740.4514206500007</v>
      </c>
      <c r="C25" s="84">
        <f>((B25/B12)-1)*100</f>
        <v>1.9191171559376885</v>
      </c>
      <c r="D25" s="85">
        <f>SUM(D26:D37)</f>
        <v>2325.4425560600002</v>
      </c>
      <c r="E25" s="86">
        <f>((D25/D12)-1)*100</f>
        <v>-3.0873949527143174</v>
      </c>
      <c r="F25" s="83">
        <f>SUM(F26:F37)</f>
        <v>2415.00886459</v>
      </c>
      <c r="G25" s="84">
        <f>((F25/F12)-1)*100</f>
        <v>7.254394305212486</v>
      </c>
      <c r="H25" s="92">
        <f t="shared" si="2"/>
        <v>-89.566308529999787</v>
      </c>
      <c r="I25" s="93">
        <f>((H25/H12)-1)*100</f>
        <v>-160.57461758093376</v>
      </c>
    </row>
    <row r="26" spans="1:9" ht="18.75" hidden="1">
      <c r="A26" s="108" t="s">
        <v>19</v>
      </c>
      <c r="B26" s="99">
        <f t="shared" si="0"/>
        <v>359.13874625</v>
      </c>
      <c r="C26" s="100">
        <f t="shared" ref="C26:C57" si="6">((B26/B13)-1)*100</f>
        <v>7.082261631184017</v>
      </c>
      <c r="D26" s="40">
        <v>157.57148192</v>
      </c>
      <c r="E26" s="101">
        <f t="shared" ref="E26:E37" si="7">((D26/D13)-1)*100</f>
        <v>-1.2040046994442388</v>
      </c>
      <c r="F26" s="99">
        <v>201.56726433</v>
      </c>
      <c r="G26" s="100">
        <f t="shared" ref="G26:G37" si="8">((F26/F13)-1)*100</f>
        <v>14.595825128843787</v>
      </c>
      <c r="H26" s="87">
        <f t="shared" si="2"/>
        <v>-43.995782410000004</v>
      </c>
      <c r="I26" s="102">
        <f t="shared" ref="I26:I50" si="9">((H26/H13)-1)*100</f>
        <v>168.22930439408935</v>
      </c>
    </row>
    <row r="27" spans="1:9" ht="18.75" hidden="1">
      <c r="A27" s="108" t="s">
        <v>20</v>
      </c>
      <c r="B27" s="99">
        <f t="shared" si="0"/>
        <v>324.60508749000002</v>
      </c>
      <c r="C27" s="100">
        <f t="shared" si="6"/>
        <v>-5.6453129375347855</v>
      </c>
      <c r="D27" s="40">
        <v>154.78937787000001</v>
      </c>
      <c r="E27" s="101">
        <f t="shared" si="7"/>
        <v>-13.653315366721518</v>
      </c>
      <c r="F27" s="99">
        <v>169.81570962000001</v>
      </c>
      <c r="G27" s="100">
        <f t="shared" si="8"/>
        <v>3.0676133351532187</v>
      </c>
      <c r="H27" s="87">
        <f t="shared" si="2"/>
        <v>-15.026331749999997</v>
      </c>
      <c r="I27" s="102">
        <f t="shared" si="9"/>
        <v>-203.60466812249786</v>
      </c>
    </row>
    <row r="28" spans="1:9" ht="18.75" hidden="1">
      <c r="A28" s="108" t="s">
        <v>21</v>
      </c>
      <c r="B28" s="99">
        <f t="shared" si="0"/>
        <v>376.42468038000004</v>
      </c>
      <c r="C28" s="100">
        <f t="shared" si="6"/>
        <v>-5.3570451425797527</v>
      </c>
      <c r="D28" s="40">
        <v>183.60470433</v>
      </c>
      <c r="E28" s="101">
        <f t="shared" si="7"/>
        <v>-11.470445990549427</v>
      </c>
      <c r="F28" s="99">
        <v>192.81997605000001</v>
      </c>
      <c r="G28" s="100">
        <f t="shared" si="8"/>
        <v>1.3041739152063858</v>
      </c>
      <c r="H28" s="87">
        <f t="shared" si="2"/>
        <v>-9.2152717200000041</v>
      </c>
      <c r="I28" s="102">
        <f t="shared" si="9"/>
        <v>-154.02936565570698</v>
      </c>
    </row>
    <row r="29" spans="1:9" ht="18.75" hidden="1">
      <c r="A29" s="108" t="s">
        <v>22</v>
      </c>
      <c r="B29" s="99">
        <f t="shared" si="0"/>
        <v>423.39581264000003</v>
      </c>
      <c r="C29" s="100">
        <f t="shared" si="6"/>
        <v>10.514440583542871</v>
      </c>
      <c r="D29" s="40">
        <v>205.50843458</v>
      </c>
      <c r="E29" s="101">
        <f t="shared" si="7"/>
        <v>5.5968605141625494</v>
      </c>
      <c r="F29" s="99">
        <v>217.88737806</v>
      </c>
      <c r="G29" s="100">
        <f t="shared" si="8"/>
        <v>15.591642638800419</v>
      </c>
      <c r="H29" s="87">
        <f t="shared" si="2"/>
        <v>-12.378943480000004</v>
      </c>
      <c r="I29" s="102">
        <f t="shared" si="9"/>
        <v>-302.31900147567671</v>
      </c>
    </row>
    <row r="30" spans="1:9" ht="18.75" hidden="1">
      <c r="A30" s="108" t="s">
        <v>23</v>
      </c>
      <c r="B30" s="99">
        <f t="shared" si="0"/>
        <v>428.58618357</v>
      </c>
      <c r="C30" s="100">
        <f t="shared" si="6"/>
        <v>-1.6172503119112114</v>
      </c>
      <c r="D30" s="40">
        <v>216.54862456000001</v>
      </c>
      <c r="E30" s="101">
        <f t="shared" si="7"/>
        <v>-6.4426049724156442</v>
      </c>
      <c r="F30" s="99">
        <v>212.03755901</v>
      </c>
      <c r="G30" s="100">
        <f t="shared" si="8"/>
        <v>3.8530744425500085</v>
      </c>
      <c r="H30" s="87">
        <f t="shared" si="2"/>
        <v>4.5110655500000121</v>
      </c>
      <c r="I30" s="102">
        <f t="shared" si="9"/>
        <v>-83.469904553523051</v>
      </c>
    </row>
    <row r="31" spans="1:9" ht="18.75" hidden="1">
      <c r="A31" s="108" t="s">
        <v>24</v>
      </c>
      <c r="B31" s="99">
        <f t="shared" si="0"/>
        <v>383.18591456000001</v>
      </c>
      <c r="C31" s="100">
        <f t="shared" si="6"/>
        <v>1.1287282652872932</v>
      </c>
      <c r="D31" s="40">
        <v>193.31841435000001</v>
      </c>
      <c r="E31" s="101">
        <f t="shared" si="7"/>
        <v>0.78278779834133339</v>
      </c>
      <c r="F31" s="99">
        <v>189.86750021</v>
      </c>
      <c r="G31" s="100">
        <f t="shared" si="8"/>
        <v>1.4834049348251055</v>
      </c>
      <c r="H31" s="87">
        <f t="shared" si="2"/>
        <v>3.450914140000009</v>
      </c>
      <c r="I31" s="102">
        <f t="shared" si="9"/>
        <v>-26.960595759506102</v>
      </c>
    </row>
    <row r="32" spans="1:9" ht="18.75" hidden="1">
      <c r="A32" s="108" t="s">
        <v>25</v>
      </c>
      <c r="B32" s="99">
        <f t="shared" si="0"/>
        <v>432.24967517000005</v>
      </c>
      <c r="C32" s="100">
        <f t="shared" si="6"/>
        <v>10.460543571413194</v>
      </c>
      <c r="D32" s="40">
        <v>203.57391663000001</v>
      </c>
      <c r="E32" s="101">
        <f t="shared" si="7"/>
        <v>-2.3022859342277102</v>
      </c>
      <c r="F32" s="99">
        <v>228.67575854</v>
      </c>
      <c r="G32" s="100">
        <f t="shared" si="8"/>
        <v>24.997212423823576</v>
      </c>
      <c r="H32" s="87">
        <f t="shared" si="2"/>
        <v>-25.10184190999999</v>
      </c>
      <c r="I32" s="102">
        <f t="shared" si="9"/>
        <v>-198.72302931658311</v>
      </c>
    </row>
    <row r="33" spans="1:9" ht="18.75" hidden="1">
      <c r="A33" s="108" t="s">
        <v>26</v>
      </c>
      <c r="B33" s="99">
        <f t="shared" si="0"/>
        <v>415.78724523</v>
      </c>
      <c r="C33" s="100">
        <f t="shared" si="6"/>
        <v>5.9421641061252473E-2</v>
      </c>
      <c r="D33" s="40">
        <v>212.14505829999999</v>
      </c>
      <c r="E33" s="101">
        <f t="shared" si="7"/>
        <v>-4.6166801199231999</v>
      </c>
      <c r="F33" s="99">
        <v>203.64218693000001</v>
      </c>
      <c r="G33" s="100">
        <f t="shared" si="8"/>
        <v>5.4446122661056195</v>
      </c>
      <c r="H33" s="87">
        <f t="shared" si="2"/>
        <v>8.5028713699999798</v>
      </c>
      <c r="I33" s="102">
        <f t="shared" si="9"/>
        <v>-70.966089099095569</v>
      </c>
    </row>
    <row r="34" spans="1:9" ht="18.75" hidden="1">
      <c r="A34" s="108" t="s">
        <v>27</v>
      </c>
      <c r="B34" s="99">
        <f t="shared" si="0"/>
        <v>397.81175812000004</v>
      </c>
      <c r="C34" s="100">
        <f t="shared" si="6"/>
        <v>6.0957420804918838</v>
      </c>
      <c r="D34" s="40">
        <v>207.45602464000001</v>
      </c>
      <c r="E34" s="101">
        <f t="shared" si="7"/>
        <v>4.3010625136302272</v>
      </c>
      <c r="F34" s="99">
        <v>190.35573348</v>
      </c>
      <c r="G34" s="100">
        <f t="shared" si="8"/>
        <v>8.1233204490270605</v>
      </c>
      <c r="H34" s="87">
        <f t="shared" si="2"/>
        <v>17.100291160000012</v>
      </c>
      <c r="I34" s="102">
        <f t="shared" si="9"/>
        <v>-25.152623665258609</v>
      </c>
    </row>
    <row r="35" spans="1:9" ht="18.75" hidden="1">
      <c r="A35" s="108" t="s">
        <v>28</v>
      </c>
      <c r="B35" s="99">
        <f t="shared" si="0"/>
        <v>438.38312675999998</v>
      </c>
      <c r="C35" s="100">
        <f t="shared" si="6"/>
        <v>5.4244965094448316</v>
      </c>
      <c r="D35" s="40">
        <v>206.36722331999999</v>
      </c>
      <c r="E35" s="101">
        <f t="shared" si="7"/>
        <v>-2.5995059631894302</v>
      </c>
      <c r="F35" s="99">
        <v>232.01590343999999</v>
      </c>
      <c r="G35" s="100">
        <f t="shared" si="8"/>
        <v>13.760219663277674</v>
      </c>
      <c r="H35" s="87">
        <f t="shared" si="2"/>
        <v>-25.648680119999995</v>
      </c>
      <c r="I35" s="102">
        <f t="shared" si="9"/>
        <v>-423.71522524641563</v>
      </c>
    </row>
    <row r="36" spans="1:9" ht="18.75" hidden="1">
      <c r="A36" s="108" t="s">
        <v>29</v>
      </c>
      <c r="B36" s="99">
        <f t="shared" si="0"/>
        <v>381.98407834</v>
      </c>
      <c r="C36" s="100">
        <f t="shared" si="6"/>
        <v>-5.7499261372588872</v>
      </c>
      <c r="D36" s="40">
        <v>189.1840607</v>
      </c>
      <c r="E36" s="101">
        <f t="shared" si="7"/>
        <v>-4.0050593413354036</v>
      </c>
      <c r="F36" s="99">
        <v>192.80001763999999</v>
      </c>
      <c r="G36" s="100">
        <f t="shared" si="8"/>
        <v>-7.4014901285410106</v>
      </c>
      <c r="H36" s="87">
        <f t="shared" si="2"/>
        <v>-3.6159569399999896</v>
      </c>
      <c r="I36" s="102">
        <f t="shared" si="9"/>
        <v>-67.522113603815299</v>
      </c>
    </row>
    <row r="37" spans="1:9" ht="18.75" hidden="1">
      <c r="A37" s="108" t="s">
        <v>30</v>
      </c>
      <c r="B37" s="99">
        <f t="shared" si="0"/>
        <v>378.89911214</v>
      </c>
      <c r="C37" s="100">
        <f t="shared" si="6"/>
        <v>1.4548273704093173</v>
      </c>
      <c r="D37" s="40">
        <v>195.37523486000001</v>
      </c>
      <c r="E37" s="101">
        <f t="shared" si="7"/>
        <v>-0.74599825623706817</v>
      </c>
      <c r="F37" s="99">
        <v>183.52387727999999</v>
      </c>
      <c r="G37" s="100">
        <f t="shared" si="8"/>
        <v>3.9076264247711601</v>
      </c>
      <c r="H37" s="87">
        <f t="shared" si="2"/>
        <v>11.851357580000013</v>
      </c>
      <c r="I37" s="102">
        <f t="shared" si="9"/>
        <v>-41.392413029479336</v>
      </c>
    </row>
    <row r="38" spans="1:9" ht="18.75" hidden="1">
      <c r="A38" s="150" t="s">
        <v>91</v>
      </c>
      <c r="B38" s="83">
        <f>D38+F38</f>
        <v>4517.4625563400004</v>
      </c>
      <c r="C38" s="84">
        <f>((B38/B25)-1)*100</f>
        <v>-4.7039584318622651</v>
      </c>
      <c r="D38" s="85">
        <f>SUM(D39:D50)</f>
        <v>2209.23236838</v>
      </c>
      <c r="E38" s="86">
        <f>((D38/D25)-1)*100</f>
        <v>-4.9973364156926436</v>
      </c>
      <c r="F38" s="83">
        <f>SUM(F39:F50)</f>
        <v>2308.2301879600004</v>
      </c>
      <c r="G38" s="84">
        <f>((F38/F25)-1)*100</f>
        <v>-4.4214610635860963</v>
      </c>
      <c r="H38" s="92">
        <f>D38-F38</f>
        <v>-98.997819580000396</v>
      </c>
      <c r="I38" s="93">
        <f>((H38/H25)-1)*100</f>
        <v>10.530199585976652</v>
      </c>
    </row>
    <row r="39" spans="1:9" ht="18.75" hidden="1">
      <c r="A39" s="108" t="s">
        <v>19</v>
      </c>
      <c r="B39" s="103">
        <f t="shared" si="0"/>
        <v>359.79788116999998</v>
      </c>
      <c r="C39" s="100">
        <f>((B39/B26)-1)*100</f>
        <v>0.18353211032851036</v>
      </c>
      <c r="D39" s="40">
        <v>157.41666773</v>
      </c>
      <c r="E39" s="101">
        <f>((D39/D26)-1)*100</f>
        <v>-9.8250132646837685E-2</v>
      </c>
      <c r="F39" s="103">
        <v>202.38121344000001</v>
      </c>
      <c r="G39" s="100">
        <f>((F39/F26)-1)*100</f>
        <v>0.40381016863304531</v>
      </c>
      <c r="H39" s="87">
        <f t="shared" si="2"/>
        <v>-44.96454571000001</v>
      </c>
      <c r="I39" s="102">
        <f t="shared" si="9"/>
        <v>2.2019458387443347</v>
      </c>
    </row>
    <row r="40" spans="1:9" ht="18.75" hidden="1">
      <c r="A40" s="108" t="s">
        <v>20</v>
      </c>
      <c r="B40" s="103">
        <f t="shared" si="0"/>
        <v>340.16432402999999</v>
      </c>
      <c r="C40" s="100">
        <f t="shared" si="6"/>
        <v>4.7932817875133482</v>
      </c>
      <c r="D40" s="40">
        <v>158.25850012000001</v>
      </c>
      <c r="E40" s="101">
        <f t="shared" ref="E40:E50" si="10">((D40/D27)-1)*100</f>
        <v>2.241188832035701</v>
      </c>
      <c r="F40" s="103">
        <v>181.90582391000001</v>
      </c>
      <c r="G40" s="100">
        <f t="shared" ref="G40:G50" si="11">((F40/F27)-1)*100</f>
        <v>7.1195499621644398</v>
      </c>
      <c r="H40" s="87">
        <f t="shared" si="2"/>
        <v>-23.647323790000002</v>
      </c>
      <c r="I40" s="102">
        <f t="shared" si="9"/>
        <v>57.372565596390523</v>
      </c>
    </row>
    <row r="41" spans="1:9" ht="18.75" hidden="1">
      <c r="A41" s="108" t="s">
        <v>21</v>
      </c>
      <c r="B41" s="103">
        <f t="shared" si="0"/>
        <v>351.08275299000002</v>
      </c>
      <c r="C41" s="100">
        <f t="shared" si="6"/>
        <v>-6.7322704144737289</v>
      </c>
      <c r="D41" s="40">
        <v>174.67727891000001</v>
      </c>
      <c r="E41" s="101">
        <f t="shared" si="10"/>
        <v>-4.8623075604611881</v>
      </c>
      <c r="F41" s="103">
        <v>176.40547408</v>
      </c>
      <c r="G41" s="100">
        <f t="shared" si="11"/>
        <v>-8.5128638153878722</v>
      </c>
      <c r="H41" s="87">
        <f t="shared" si="2"/>
        <v>-1.7281951699999922</v>
      </c>
      <c r="I41" s="102">
        <f t="shared" si="9"/>
        <v>-81.246400296051263</v>
      </c>
    </row>
    <row r="42" spans="1:9" ht="18.75" hidden="1">
      <c r="A42" s="108" t="s">
        <v>22</v>
      </c>
      <c r="B42" s="103">
        <f t="shared" si="0"/>
        <v>389.29550523</v>
      </c>
      <c r="C42" s="100">
        <f t="shared" si="6"/>
        <v>-8.0540020453613757</v>
      </c>
      <c r="D42" s="40">
        <v>195.77249934</v>
      </c>
      <c r="E42" s="101">
        <f t="shared" si="10"/>
        <v>-4.7374869357053147</v>
      </c>
      <c r="F42" s="103">
        <v>193.52300589000001</v>
      </c>
      <c r="G42" s="100">
        <f t="shared" si="11"/>
        <v>-11.182094340173631</v>
      </c>
      <c r="H42" s="87">
        <f t="shared" si="2"/>
        <v>2.2494934499999886</v>
      </c>
      <c r="I42" s="102">
        <f t="shared" si="9"/>
        <v>-118.17193408819075</v>
      </c>
    </row>
    <row r="43" spans="1:9" ht="18.75" hidden="1">
      <c r="A43" s="108" t="s">
        <v>23</v>
      </c>
      <c r="B43" s="103">
        <f t="shared" si="0"/>
        <v>407.69748102</v>
      </c>
      <c r="C43" s="100">
        <f t="shared" si="6"/>
        <v>-4.8738627960432819</v>
      </c>
      <c r="D43" s="40">
        <v>205.40376531000001</v>
      </c>
      <c r="E43" s="101">
        <f t="shared" si="10"/>
        <v>-5.1465851019118602</v>
      </c>
      <c r="F43" s="103">
        <v>202.29371570999999</v>
      </c>
      <c r="G43" s="100">
        <f t="shared" si="11"/>
        <v>-4.5953383662280629</v>
      </c>
      <c r="H43" s="87">
        <f t="shared" si="2"/>
        <v>3.1100496000000248</v>
      </c>
      <c r="I43" s="102">
        <f t="shared" si="9"/>
        <v>-31.057317488990677</v>
      </c>
    </row>
    <row r="44" spans="1:9" ht="18.75" hidden="1">
      <c r="A44" s="108" t="s">
        <v>24</v>
      </c>
      <c r="B44" s="103">
        <f t="shared" si="0"/>
        <v>385.49060567000004</v>
      </c>
      <c r="C44" s="100">
        <f t="shared" si="6"/>
        <v>0.60145506983115826</v>
      </c>
      <c r="D44" s="40">
        <v>202.88075461</v>
      </c>
      <c r="E44" s="101">
        <f t="shared" si="10"/>
        <v>4.9464197666589049</v>
      </c>
      <c r="F44" s="103">
        <v>182.60985106000001</v>
      </c>
      <c r="G44" s="100">
        <f t="shared" si="11"/>
        <v>-3.8224810154306454</v>
      </c>
      <c r="H44" s="87">
        <f t="shared" si="2"/>
        <v>20.270903549999986</v>
      </c>
      <c r="I44" s="102">
        <f t="shared" si="9"/>
        <v>487.40677767195717</v>
      </c>
    </row>
    <row r="45" spans="1:9" ht="18.75" hidden="1">
      <c r="A45" s="108" t="s">
        <v>25</v>
      </c>
      <c r="B45" s="103">
        <f t="shared" si="0"/>
        <v>435.31851905000002</v>
      </c>
      <c r="C45" s="100">
        <f t="shared" si="6"/>
        <v>0.70997019923566551</v>
      </c>
      <c r="D45" s="40">
        <v>219.21458082000001</v>
      </c>
      <c r="E45" s="101">
        <f t="shared" si="10"/>
        <v>7.6830393838849487</v>
      </c>
      <c r="F45" s="103">
        <v>216.10393823000001</v>
      </c>
      <c r="G45" s="100">
        <f t="shared" si="11"/>
        <v>-5.4976620129155158</v>
      </c>
      <c r="H45" s="87">
        <f t="shared" si="2"/>
        <v>3.1106425899999977</v>
      </c>
      <c r="I45" s="102">
        <f t="shared" si="9"/>
        <v>-112.39208899949604</v>
      </c>
    </row>
    <row r="46" spans="1:9" ht="18.75" hidden="1">
      <c r="A46" s="108" t="s">
        <v>26</v>
      </c>
      <c r="B46" s="103">
        <f t="shared" si="0"/>
        <v>386.61690857999997</v>
      </c>
      <c r="C46" s="100">
        <f t="shared" si="6"/>
        <v>-7.0156881878047805</v>
      </c>
      <c r="D46" s="40">
        <v>192.24653900999999</v>
      </c>
      <c r="E46" s="101">
        <f t="shared" si="10"/>
        <v>-9.3796760808168234</v>
      </c>
      <c r="F46" s="103">
        <v>194.37036957000001</v>
      </c>
      <c r="G46" s="100">
        <f t="shared" si="11"/>
        <v>-4.552994396582033</v>
      </c>
      <c r="H46" s="87">
        <f t="shared" si="2"/>
        <v>-2.123830560000016</v>
      </c>
      <c r="I46" s="102">
        <f t="shared" si="9"/>
        <v>-124.97780417440352</v>
      </c>
    </row>
    <row r="47" spans="1:9" ht="18.75" hidden="1">
      <c r="A47" s="108" t="s">
        <v>27</v>
      </c>
      <c r="B47" s="103">
        <f t="shared" si="0"/>
        <v>400.92440613999997</v>
      </c>
      <c r="C47" s="100">
        <f t="shared" si="6"/>
        <v>0.78244243828031745</v>
      </c>
      <c r="D47" s="40">
        <v>193.70174258</v>
      </c>
      <c r="E47" s="101">
        <f t="shared" si="10"/>
        <v>-6.6299747543451248</v>
      </c>
      <c r="F47" s="103">
        <v>207.22266356</v>
      </c>
      <c r="G47" s="100">
        <f t="shared" si="11"/>
        <v>8.8607418183031186</v>
      </c>
      <c r="H47" s="87">
        <f t="shared" si="2"/>
        <v>-13.52092098</v>
      </c>
      <c r="I47" s="102">
        <f t="shared" si="9"/>
        <v>-179.06836704410821</v>
      </c>
    </row>
    <row r="48" spans="1:9" ht="18.75" hidden="1">
      <c r="A48" s="108" t="s">
        <v>28</v>
      </c>
      <c r="B48" s="103">
        <f t="shared" si="0"/>
        <v>378.05098221000003</v>
      </c>
      <c r="C48" s="100">
        <f t="shared" si="6"/>
        <v>-13.762423977378536</v>
      </c>
      <c r="D48" s="40">
        <v>181.69787901000001</v>
      </c>
      <c r="E48" s="104">
        <f t="shared" si="10"/>
        <v>-11.954100032516724</v>
      </c>
      <c r="F48" s="103">
        <v>196.35310319999999</v>
      </c>
      <c r="G48" s="100">
        <f t="shared" si="11"/>
        <v>-15.370842994485724</v>
      </c>
      <c r="H48" s="87">
        <f t="shared" si="2"/>
        <v>-14.655224189999984</v>
      </c>
      <c r="I48" s="102">
        <f t="shared" si="9"/>
        <v>-42.861682856840957</v>
      </c>
    </row>
    <row r="49" spans="1:9" ht="18.75" hidden="1">
      <c r="A49" s="108" t="s">
        <v>150</v>
      </c>
      <c r="B49" s="103">
        <f t="shared" si="0"/>
        <v>336.98249317</v>
      </c>
      <c r="C49" s="100">
        <f t="shared" si="6"/>
        <v>-11.781010707452722</v>
      </c>
      <c r="D49" s="40">
        <v>155.06384370000001</v>
      </c>
      <c r="E49" s="104">
        <f t="shared" si="10"/>
        <v>-18.035460743231624</v>
      </c>
      <c r="F49" s="103">
        <v>181.91864946999999</v>
      </c>
      <c r="G49" s="100">
        <f t="shared" si="11"/>
        <v>-5.6438626423353959</v>
      </c>
      <c r="H49" s="87">
        <f t="shared" si="2"/>
        <v>-26.854805769999984</v>
      </c>
      <c r="I49" s="102">
        <f t="shared" si="9"/>
        <v>642.67493268324324</v>
      </c>
    </row>
    <row r="50" spans="1:9" ht="18.75" hidden="1">
      <c r="A50" s="108" t="s">
        <v>30</v>
      </c>
      <c r="B50" s="103">
        <f t="shared" si="0"/>
        <v>346.04069707999997</v>
      </c>
      <c r="C50" s="100">
        <f t="shared" si="6"/>
        <v>-8.6720749685629031</v>
      </c>
      <c r="D50" s="40">
        <v>172.89831724000001</v>
      </c>
      <c r="E50" s="104">
        <f t="shared" si="10"/>
        <v>-11.504486551791615</v>
      </c>
      <c r="F50" s="99">
        <v>173.14237983999999</v>
      </c>
      <c r="G50" s="100">
        <f t="shared" si="11"/>
        <v>-5.6567557278452085</v>
      </c>
      <c r="H50" s="87">
        <f t="shared" si="2"/>
        <v>-0.24406259999997815</v>
      </c>
      <c r="I50" s="102">
        <f t="shared" si="9"/>
        <v>-102.05936407160519</v>
      </c>
    </row>
    <row r="51" spans="1:9" s="74" customFormat="1" ht="18.75" hidden="1">
      <c r="A51" s="150" t="s">
        <v>92</v>
      </c>
      <c r="B51" s="83">
        <f>D51+F51</f>
        <v>3598.8661413999998</v>
      </c>
      <c r="C51" s="84">
        <f t="shared" si="6"/>
        <v>-20.334344855848407</v>
      </c>
      <c r="D51" s="85">
        <f>SUM(D52:D63)</f>
        <v>1867.82355063</v>
      </c>
      <c r="E51" s="86">
        <f>((D51/D38)-1)*100</f>
        <v>-15.453730564356638</v>
      </c>
      <c r="F51" s="83">
        <f>SUM(F52:F63)</f>
        <v>1731.0425907699998</v>
      </c>
      <c r="G51" s="84">
        <f>((F51/F38)-1)*100</f>
        <v>-25.005634195440251</v>
      </c>
      <c r="H51" s="92">
        <f>D51-F51</f>
        <v>136.78095986000017</v>
      </c>
      <c r="I51" s="93">
        <f>((H51/H38)-1)*100</f>
        <v>-238.16562873838558</v>
      </c>
    </row>
    <row r="52" spans="1:9" s="74" customFormat="1" ht="18.75" hidden="1">
      <c r="A52" s="108" t="s">
        <v>19</v>
      </c>
      <c r="B52" s="103">
        <f t="shared" ref="B52:B63" si="12">D52+F52</f>
        <v>304.82390198999997</v>
      </c>
      <c r="C52" s="100">
        <f t="shared" si="6"/>
        <v>-15.279128104155093</v>
      </c>
      <c r="D52" s="40">
        <v>134.81501333</v>
      </c>
      <c r="E52" s="101">
        <f t="shared" ref="E52:E63" si="13">((D52/D39)-1)*100</f>
        <v>-14.357853412807719</v>
      </c>
      <c r="F52" s="103">
        <v>170.00888866</v>
      </c>
      <c r="G52" s="100">
        <f t="shared" ref="G52:G63" si="14">((F52/F39)-1)*100</f>
        <v>-15.995716316622167</v>
      </c>
      <c r="H52" s="87">
        <f t="shared" ref="H52:H63" si="15">D52-F52</f>
        <v>-35.193875329999997</v>
      </c>
      <c r="I52" s="102">
        <f t="shared" ref="I52:I57" si="16">((H52/H39)-1)*100</f>
        <v>-21.729721107416943</v>
      </c>
    </row>
    <row r="53" spans="1:9" s="74" customFormat="1" ht="18.75" hidden="1">
      <c r="A53" s="108" t="s">
        <v>20</v>
      </c>
      <c r="B53" s="103">
        <f t="shared" si="12"/>
        <v>270.73653591999999</v>
      </c>
      <c r="C53" s="100">
        <f t="shared" si="6"/>
        <v>-20.410073369092341</v>
      </c>
      <c r="D53" s="40">
        <v>120.10576962</v>
      </c>
      <c r="E53" s="104">
        <f t="shared" si="13"/>
        <v>-24.107855483952257</v>
      </c>
      <c r="F53" s="103">
        <v>150.6307663</v>
      </c>
      <c r="G53" s="100">
        <f t="shared" si="14"/>
        <v>-17.192994120668558</v>
      </c>
      <c r="H53" s="87">
        <f t="shared" si="15"/>
        <v>-30.524996680000001</v>
      </c>
      <c r="I53" s="102">
        <f t="shared" si="16"/>
        <v>29.084360459040347</v>
      </c>
    </row>
    <row r="54" spans="1:9" s="74" customFormat="1" ht="18.75" hidden="1">
      <c r="A54" s="108" t="s">
        <v>151</v>
      </c>
      <c r="B54" s="103">
        <f t="shared" si="12"/>
        <v>334.0902557</v>
      </c>
      <c r="C54" s="100">
        <f t="shared" si="6"/>
        <v>-4.8400262175464999</v>
      </c>
      <c r="D54" s="40">
        <v>167.4883111</v>
      </c>
      <c r="E54" s="104">
        <f t="shared" si="13"/>
        <v>-4.1155712150199086</v>
      </c>
      <c r="F54" s="103">
        <v>166.6019446</v>
      </c>
      <c r="G54" s="100">
        <f t="shared" si="14"/>
        <v>-5.5573839367105471</v>
      </c>
      <c r="H54" s="87">
        <f t="shared" si="15"/>
        <v>0.88636650000000827</v>
      </c>
      <c r="I54" s="102">
        <f t="shared" si="16"/>
        <v>-151.28856482106775</v>
      </c>
    </row>
    <row r="55" spans="1:9" s="74" customFormat="1" ht="18.75" hidden="1">
      <c r="A55" s="108" t="s">
        <v>152</v>
      </c>
      <c r="B55" s="103">
        <f t="shared" si="12"/>
        <v>297.86747202000004</v>
      </c>
      <c r="C55" s="100">
        <f t="shared" si="6"/>
        <v>-23.485509588913256</v>
      </c>
      <c r="D55" s="40">
        <v>149.86768884</v>
      </c>
      <c r="E55" s="104">
        <f t="shared" si="13"/>
        <v>-23.448038235583169</v>
      </c>
      <c r="F55" s="103">
        <v>147.99978318000001</v>
      </c>
      <c r="G55" s="100">
        <f t="shared" si="14"/>
        <v>-23.523416505774907</v>
      </c>
      <c r="H55" s="87">
        <f t="shared" si="15"/>
        <v>1.867905659999991</v>
      </c>
      <c r="I55" s="102">
        <f t="shared" si="16"/>
        <v>-16.963276332278255</v>
      </c>
    </row>
    <row r="56" spans="1:9" s="74" customFormat="1" ht="18.75" hidden="1">
      <c r="A56" s="108" t="s">
        <v>153</v>
      </c>
      <c r="B56" s="103">
        <f t="shared" si="12"/>
        <v>307.78838872</v>
      </c>
      <c r="C56" s="100">
        <f t="shared" si="6"/>
        <v>-24.505692811749025</v>
      </c>
      <c r="D56" s="40">
        <v>166.2567641</v>
      </c>
      <c r="E56" s="104">
        <f t="shared" si="13"/>
        <v>-19.058560660228629</v>
      </c>
      <c r="F56" s="103">
        <v>141.53162462</v>
      </c>
      <c r="G56" s="100">
        <f t="shared" si="14"/>
        <v>-30.036568796386163</v>
      </c>
      <c r="H56" s="87">
        <f t="shared" si="15"/>
        <v>24.725139479999996</v>
      </c>
      <c r="I56" s="102">
        <f t="shared" si="16"/>
        <v>695.00788283247311</v>
      </c>
    </row>
    <row r="57" spans="1:9" s="74" customFormat="1" ht="18.75" hidden="1">
      <c r="A57" s="108" t="s">
        <v>154</v>
      </c>
      <c r="B57" s="103">
        <f t="shared" si="12"/>
        <v>339.85892704000003</v>
      </c>
      <c r="C57" s="100">
        <f t="shared" si="6"/>
        <v>-11.837299783399413</v>
      </c>
      <c r="D57" s="40">
        <v>187.46127440999999</v>
      </c>
      <c r="E57" s="104">
        <f t="shared" si="13"/>
        <v>-7.6002675707910523</v>
      </c>
      <c r="F57" s="103">
        <v>152.39765263000001</v>
      </c>
      <c r="G57" s="100">
        <f t="shared" si="14"/>
        <v>-16.544670648722672</v>
      </c>
      <c r="H57" s="87">
        <f t="shared" si="15"/>
        <v>35.063621779999977</v>
      </c>
      <c r="I57" s="102">
        <f t="shared" si="16"/>
        <v>72.975130060248361</v>
      </c>
    </row>
    <row r="58" spans="1:9" s="74" customFormat="1" ht="18.75" hidden="1">
      <c r="A58" s="108" t="s">
        <v>155</v>
      </c>
      <c r="B58" s="103">
        <f t="shared" si="12"/>
        <v>346.21264717999998</v>
      </c>
      <c r="C58" s="100">
        <f>((B58/B45)-1)*100</f>
        <v>-20.469120418873221</v>
      </c>
      <c r="D58" s="40">
        <v>183.34876600999999</v>
      </c>
      <c r="E58" s="104">
        <f t="shared" si="13"/>
        <v>-16.361053482774444</v>
      </c>
      <c r="F58" s="103">
        <v>162.86388117000001</v>
      </c>
      <c r="G58" s="100">
        <f t="shared" si="14"/>
        <v>-24.636319678420882</v>
      </c>
      <c r="H58" s="87">
        <f t="shared" si="15"/>
        <v>20.484884839999978</v>
      </c>
      <c r="I58" s="102">
        <f>((H58/H45)-1)*100</f>
        <v>558.54190082313494</v>
      </c>
    </row>
    <row r="59" spans="1:9" s="74" customFormat="1" ht="18.75" hidden="1">
      <c r="A59" s="108" t="s">
        <v>156</v>
      </c>
      <c r="B59" s="103">
        <f t="shared" si="12"/>
        <v>282.57972444000001</v>
      </c>
      <c r="C59" s="100">
        <f>((B59/B46)-1)*100</f>
        <v>-26.909631170068771</v>
      </c>
      <c r="D59" s="40">
        <v>153.20171814</v>
      </c>
      <c r="E59" s="104">
        <f t="shared" si="13"/>
        <v>-20.309765299841899</v>
      </c>
      <c r="F59" s="103">
        <v>129.37800630000001</v>
      </c>
      <c r="G59" s="100">
        <f t="shared" si="14"/>
        <v>-33.437382155408123</v>
      </c>
      <c r="H59" s="87">
        <f t="shared" si="15"/>
        <v>23.823711839999987</v>
      </c>
      <c r="I59" s="102">
        <f>((H59/H46)-1)*100</f>
        <v>-1221.7331687702906</v>
      </c>
    </row>
    <row r="60" spans="1:9" s="74" customFormat="1" ht="18.75" hidden="1">
      <c r="A60" s="108" t="s">
        <v>157</v>
      </c>
      <c r="B60" s="103">
        <f t="shared" si="12"/>
        <v>288.04549005000001</v>
      </c>
      <c r="C60" s="100">
        <f>((B60/B47)-1)*100</f>
        <v>-28.154663163754478</v>
      </c>
      <c r="D60" s="40">
        <v>154.67635572</v>
      </c>
      <c r="E60" s="104">
        <f t="shared" si="13"/>
        <v>-20.14715321617836</v>
      </c>
      <c r="F60" s="103">
        <v>133.36913433000001</v>
      </c>
      <c r="G60" s="100">
        <f t="shared" si="14"/>
        <v>-35.639696914047327</v>
      </c>
      <c r="H60" s="87">
        <f t="shared" si="15"/>
        <v>21.307221389999995</v>
      </c>
      <c r="I60" s="102">
        <f>((H60/H47)-1)*100</f>
        <v>-257.58705654383613</v>
      </c>
    </row>
    <row r="61" spans="1:9" s="74" customFormat="1" ht="18.75" hidden="1">
      <c r="A61" s="108" t="s">
        <v>158</v>
      </c>
      <c r="B61" s="103">
        <f t="shared" si="12"/>
        <v>299.57137210999997</v>
      </c>
      <c r="C61" s="100">
        <f>((B61/B47)-1)*100</f>
        <v>-25.279836417493684</v>
      </c>
      <c r="D61" s="40">
        <v>157.62365201</v>
      </c>
      <c r="E61" s="104">
        <f t="shared" si="13"/>
        <v>-13.249591646953151</v>
      </c>
      <c r="F61" s="103">
        <v>141.9477201</v>
      </c>
      <c r="G61" s="100">
        <f t="shared" si="14"/>
        <v>-27.707931381448113</v>
      </c>
      <c r="H61" s="87">
        <f t="shared" si="15"/>
        <v>15.675931910000003</v>
      </c>
      <c r="I61" s="102">
        <f>((H61/H47)-1)*100</f>
        <v>-215.93834423844109</v>
      </c>
    </row>
    <row r="62" spans="1:9" s="74" customFormat="1" ht="18.75" hidden="1">
      <c r="A62" s="108" t="s">
        <v>159</v>
      </c>
      <c r="B62" s="103">
        <f t="shared" si="12"/>
        <v>263.48572581999997</v>
      </c>
      <c r="C62" s="100">
        <f>((B62/B47)-1)*100</f>
        <v>-34.280447439761843</v>
      </c>
      <c r="D62" s="40">
        <v>136.03593709</v>
      </c>
      <c r="E62" s="104">
        <f t="shared" si="13"/>
        <v>-12.271014413142655</v>
      </c>
      <c r="F62" s="103">
        <v>127.44978872999999</v>
      </c>
      <c r="G62" s="100">
        <f t="shared" si="14"/>
        <v>-29.941328664592138</v>
      </c>
      <c r="H62" s="87">
        <f t="shared" si="15"/>
        <v>8.5861483600000099</v>
      </c>
      <c r="I62" s="102">
        <f>((H62/H47)-1)*100</f>
        <v>-163.50268870515956</v>
      </c>
    </row>
    <row r="63" spans="1:9" s="74" customFormat="1" ht="18.75" hidden="1">
      <c r="A63" s="108" t="s">
        <v>160</v>
      </c>
      <c r="B63" s="103">
        <f t="shared" si="12"/>
        <v>263.80570040999999</v>
      </c>
      <c r="C63" s="100">
        <f>((B63/B50)-1)*100</f>
        <v>-23.764544853806125</v>
      </c>
      <c r="D63" s="40">
        <v>156.94230026</v>
      </c>
      <c r="E63" s="104">
        <f t="shared" si="13"/>
        <v>-9.2285553929663084</v>
      </c>
      <c r="F63" s="103">
        <v>106.86340015</v>
      </c>
      <c r="G63" s="100">
        <f t="shared" si="14"/>
        <v>-38.280044291436944</v>
      </c>
      <c r="H63" s="87">
        <f t="shared" si="15"/>
        <v>50.078900109999992</v>
      </c>
      <c r="I63" s="102">
        <f>((H63/H50)-1)*100</f>
        <v>-20618.875120565164</v>
      </c>
    </row>
    <row r="64" spans="1:9" s="74" customFormat="1" ht="18.75">
      <c r="A64" s="151" t="s">
        <v>93</v>
      </c>
      <c r="B64" s="54">
        <f>D64+F64</f>
        <v>3188.4748686699995</v>
      </c>
      <c r="C64" s="55">
        <f>((B64/B51)-1)*100</f>
        <v>-11.403349182927746</v>
      </c>
      <c r="D64" s="54">
        <f>SUM(D65:D76)</f>
        <v>1795.2612921399998</v>
      </c>
      <c r="E64" s="55">
        <f>((D64/D51)-1)*100</f>
        <v>-3.8848561720685848</v>
      </c>
      <c r="F64" s="54">
        <f>SUM(F65:F76)</f>
        <v>1393.21357653</v>
      </c>
      <c r="G64" s="55">
        <f>((F64/F51)-1)*100</f>
        <v>-19.515927340050442</v>
      </c>
      <c r="H64" s="56">
        <f>D64-F64</f>
        <v>402.04771560999984</v>
      </c>
      <c r="I64" s="57">
        <f>((H64/H51)-1)*100</f>
        <v>193.93543956813068</v>
      </c>
    </row>
    <row r="65" spans="1:9" s="74" customFormat="1" ht="18.75" hidden="1">
      <c r="A65" s="108" t="s">
        <v>19</v>
      </c>
      <c r="B65" s="103">
        <f t="shared" ref="B65:B128" si="17">D65+F65</f>
        <v>214.80572183999999</v>
      </c>
      <c r="C65" s="100">
        <f t="shared" ref="C65:C72" si="18">((B65/B52)-1)*100</f>
        <v>-29.531207875212196</v>
      </c>
      <c r="D65" s="40">
        <v>110.24617489000001</v>
      </c>
      <c r="E65" s="101">
        <f t="shared" ref="E65:E76" si="19">((D65/D52)-1)*100</f>
        <v>-18.22411156824235</v>
      </c>
      <c r="F65" s="103">
        <v>104.55954695</v>
      </c>
      <c r="G65" s="100">
        <f t="shared" ref="G65:G73" si="20">((F65/F52)-1)*100</f>
        <v>-38.497599876022861</v>
      </c>
      <c r="H65" s="87">
        <f t="shared" ref="H65:H128" si="21">D65-F65</f>
        <v>5.6866279400000082</v>
      </c>
      <c r="I65" s="102">
        <f t="shared" ref="I65:I73" si="22">((H65/H52)-1)*100</f>
        <v>-116.15800444446256</v>
      </c>
    </row>
    <row r="66" spans="1:9" s="74" customFormat="1" ht="18.75" hidden="1">
      <c r="A66" s="108" t="s">
        <v>20</v>
      </c>
      <c r="B66" s="103">
        <f t="shared" si="17"/>
        <v>235.52431796000002</v>
      </c>
      <c r="C66" s="100">
        <f t="shared" si="18"/>
        <v>-13.006082773551054</v>
      </c>
      <c r="D66" s="40">
        <v>131.03865483000001</v>
      </c>
      <c r="E66" s="104">
        <f t="shared" si="19"/>
        <v>9.1027144196239149</v>
      </c>
      <c r="F66" s="103">
        <v>104.48566313000001</v>
      </c>
      <c r="G66" s="100">
        <f t="shared" si="20"/>
        <v>-30.634580373903329</v>
      </c>
      <c r="H66" s="87">
        <f t="shared" si="21"/>
        <v>26.552991700000007</v>
      </c>
      <c r="I66" s="102">
        <f t="shared" si="22"/>
        <v>-186.98769725795762</v>
      </c>
    </row>
    <row r="67" spans="1:9" s="74" customFormat="1" ht="18.75" hidden="1">
      <c r="A67" s="108" t="s">
        <v>161</v>
      </c>
      <c r="B67" s="103">
        <f t="shared" si="17"/>
        <v>275.51738662000002</v>
      </c>
      <c r="C67" s="100">
        <f t="shared" si="18"/>
        <v>-17.53204952274816</v>
      </c>
      <c r="D67" s="40">
        <v>158.45539947</v>
      </c>
      <c r="E67" s="104">
        <f t="shared" si="19"/>
        <v>-5.3931594214994716</v>
      </c>
      <c r="F67" s="103">
        <v>117.06198714999999</v>
      </c>
      <c r="G67" s="100">
        <f t="shared" si="20"/>
        <v>-29.735521736521196</v>
      </c>
      <c r="H67" s="87">
        <f t="shared" si="21"/>
        <v>41.39341232000001</v>
      </c>
      <c r="I67" s="102">
        <f t="shared" si="22"/>
        <v>4570.0109176057113</v>
      </c>
    </row>
    <row r="68" spans="1:9" s="74" customFormat="1" ht="18.75" hidden="1">
      <c r="A68" s="108" t="s">
        <v>152</v>
      </c>
      <c r="B68" s="103">
        <f t="shared" si="17"/>
        <v>257.41222799000002</v>
      </c>
      <c r="C68" s="100">
        <f t="shared" si="18"/>
        <v>-13.581625330101065</v>
      </c>
      <c r="D68" s="40">
        <v>150.82231392</v>
      </c>
      <c r="E68" s="104">
        <f t="shared" si="19"/>
        <v>0.63697858250097994</v>
      </c>
      <c r="F68" s="103">
        <v>106.58991407000001</v>
      </c>
      <c r="G68" s="100">
        <f t="shared" si="20"/>
        <v>-27.979682280775087</v>
      </c>
      <c r="H68" s="87">
        <f t="shared" si="21"/>
        <v>44.232399849999993</v>
      </c>
      <c r="I68" s="102">
        <f t="shared" si="22"/>
        <v>2268.0210835701523</v>
      </c>
    </row>
    <row r="69" spans="1:9" s="74" customFormat="1" ht="18.75" hidden="1">
      <c r="A69" s="108" t="s">
        <v>153</v>
      </c>
      <c r="B69" s="103">
        <f t="shared" si="17"/>
        <v>278.87533681000002</v>
      </c>
      <c r="C69" s="100">
        <f t="shared" si="18"/>
        <v>-9.3938085287234898</v>
      </c>
      <c r="D69" s="40">
        <v>165.96334743</v>
      </c>
      <c r="E69" s="104">
        <f t="shared" si="19"/>
        <v>-0.17648404958940933</v>
      </c>
      <c r="F69" s="103">
        <v>112.91198937999999</v>
      </c>
      <c r="G69" s="100">
        <f t="shared" si="20"/>
        <v>-20.221371242534115</v>
      </c>
      <c r="H69" s="87">
        <f t="shared" si="21"/>
        <v>53.051358050000005</v>
      </c>
      <c r="I69" s="102">
        <f t="shared" si="22"/>
        <v>114.56444398589905</v>
      </c>
    </row>
    <row r="70" spans="1:9" s="74" customFormat="1" ht="18.75" hidden="1">
      <c r="A70" s="108" t="s">
        <v>38</v>
      </c>
      <c r="B70" s="103">
        <f t="shared" si="17"/>
        <v>295.26838370999997</v>
      </c>
      <c r="C70" s="100">
        <f t="shared" si="18"/>
        <v>-13.120309570315314</v>
      </c>
      <c r="D70" s="40">
        <v>166.02945756</v>
      </c>
      <c r="E70" s="104">
        <f t="shared" si="19"/>
        <v>-11.432663582093261</v>
      </c>
      <c r="F70" s="103">
        <v>129.23892615</v>
      </c>
      <c r="G70" s="100">
        <f t="shared" si="20"/>
        <v>-15.196248813770207</v>
      </c>
      <c r="H70" s="87">
        <f t="shared" si="21"/>
        <v>36.79053141</v>
      </c>
      <c r="I70" s="102">
        <f t="shared" si="22"/>
        <v>4.9250748848341797</v>
      </c>
    </row>
    <row r="71" spans="1:9" s="74" customFormat="1" ht="18.75" hidden="1">
      <c r="A71" s="108" t="s">
        <v>39</v>
      </c>
      <c r="B71" s="103">
        <f t="shared" si="17"/>
        <v>270.49133477999999</v>
      </c>
      <c r="C71" s="100">
        <f t="shared" si="18"/>
        <v>-21.871330529595468</v>
      </c>
      <c r="D71" s="40">
        <v>151.42715724999999</v>
      </c>
      <c r="E71" s="104">
        <f t="shared" si="19"/>
        <v>-17.410321026245125</v>
      </c>
      <c r="F71" s="103">
        <v>119.06417752999999</v>
      </c>
      <c r="G71" s="100">
        <f t="shared" si="20"/>
        <v>-26.893442134220756</v>
      </c>
      <c r="H71" s="87">
        <f t="shared" si="21"/>
        <v>32.362979719999998</v>
      </c>
      <c r="I71" s="102">
        <f t="shared" si="22"/>
        <v>57.984679790858081</v>
      </c>
    </row>
    <row r="72" spans="1:9" s="74" customFormat="1" ht="18.75" hidden="1">
      <c r="A72" s="108" t="s">
        <v>40</v>
      </c>
      <c r="B72" s="103">
        <f t="shared" si="17"/>
        <v>298.6370268</v>
      </c>
      <c r="C72" s="100">
        <f t="shared" si="18"/>
        <v>5.6823972037701731</v>
      </c>
      <c r="D72" s="40">
        <v>168.63031142</v>
      </c>
      <c r="E72" s="104">
        <f t="shared" si="19"/>
        <v>10.070770398215068</v>
      </c>
      <c r="F72" s="103">
        <v>130.00671538</v>
      </c>
      <c r="G72" s="100">
        <f t="shared" si="20"/>
        <v>0.48594741716929679</v>
      </c>
      <c r="H72" s="87">
        <f t="shared" si="21"/>
        <v>38.623596039999995</v>
      </c>
      <c r="I72" s="102">
        <f t="shared" si="22"/>
        <v>62.122495014194293</v>
      </c>
    </row>
    <row r="73" spans="1:9" s="74" customFormat="1" ht="18.75" hidden="1">
      <c r="A73" s="108" t="s">
        <v>41</v>
      </c>
      <c r="B73" s="103">
        <f t="shared" si="17"/>
        <v>278.25418640999999</v>
      </c>
      <c r="C73" s="100">
        <f>((B73/B60)-1)*100</f>
        <v>-3.399221296018351</v>
      </c>
      <c r="D73" s="40">
        <v>156.84375284000001</v>
      </c>
      <c r="E73" s="104">
        <f t="shared" si="19"/>
        <v>1.401246564098968</v>
      </c>
      <c r="F73" s="103">
        <v>121.41043357</v>
      </c>
      <c r="G73" s="100">
        <f t="shared" si="20"/>
        <v>-8.9666179660506611</v>
      </c>
      <c r="H73" s="87">
        <f t="shared" si="21"/>
        <v>35.433319270000013</v>
      </c>
      <c r="I73" s="102">
        <f t="shared" si="22"/>
        <v>66.297231447690038</v>
      </c>
    </row>
    <row r="74" spans="1:9" s="74" customFormat="1" ht="18.75" hidden="1">
      <c r="A74" s="108" t="s">
        <v>158</v>
      </c>
      <c r="B74" s="103">
        <f t="shared" si="17"/>
        <v>251.13135700999999</v>
      </c>
      <c r="C74" s="100">
        <f>((B74/B61)-1)*100</f>
        <v>-16.169774420972782</v>
      </c>
      <c r="D74" s="40">
        <v>135.94442203</v>
      </c>
      <c r="E74" s="104">
        <f t="shared" si="19"/>
        <v>-13.753792469308234</v>
      </c>
      <c r="F74" s="103">
        <v>115.18693498</v>
      </c>
      <c r="G74" s="100">
        <f>((F74/F61)-1)*100</f>
        <v>-18.852564240656655</v>
      </c>
      <c r="H74" s="87">
        <f t="shared" si="21"/>
        <v>20.757487049999995</v>
      </c>
      <c r="I74" s="102">
        <f>((H74/H61)-1)*100</f>
        <v>32.416287396338859</v>
      </c>
    </row>
    <row r="75" spans="1:9" s="74" customFormat="1" ht="18.75" hidden="1">
      <c r="A75" s="108" t="s">
        <v>29</v>
      </c>
      <c r="B75" s="103">
        <f t="shared" si="17"/>
        <v>258.15824803999999</v>
      </c>
      <c r="C75" s="100">
        <f>((B75/B62)-1)*100</f>
        <v>-2.0219227297494813</v>
      </c>
      <c r="D75" s="40">
        <v>142.12824778000001</v>
      </c>
      <c r="E75" s="104">
        <f t="shared" si="19"/>
        <v>4.4784568109891287</v>
      </c>
      <c r="F75" s="103">
        <v>116.03000025999999</v>
      </c>
      <c r="G75" s="100">
        <f>((F75/F62)-1)*100</f>
        <v>-8.9602255004067608</v>
      </c>
      <c r="H75" s="87">
        <f t="shared" si="21"/>
        <v>26.098247520000015</v>
      </c>
      <c r="I75" s="102">
        <f>((H75/H62)-1)*100</f>
        <v>203.95756543857328</v>
      </c>
    </row>
    <row r="76" spans="1:9" s="74" customFormat="1" ht="18.75" hidden="1">
      <c r="A76" s="108" t="s">
        <v>30</v>
      </c>
      <c r="B76" s="103">
        <f t="shared" si="17"/>
        <v>274.39934070000004</v>
      </c>
      <c r="C76" s="100">
        <f>((B76/B63)-1)*100</f>
        <v>4.0156980207537885</v>
      </c>
      <c r="D76" s="40">
        <v>157.73205272000001</v>
      </c>
      <c r="E76" s="104">
        <f t="shared" si="19"/>
        <v>0.50321198216902729</v>
      </c>
      <c r="F76" s="103">
        <v>116.66728798</v>
      </c>
      <c r="G76" s="100">
        <f>((F76/F63)-1)*100</f>
        <v>9.1742241181158803</v>
      </c>
      <c r="H76" s="87">
        <f t="shared" si="21"/>
        <v>41.064764740000015</v>
      </c>
      <c r="I76" s="102">
        <f>((H76/H63)-1)*100</f>
        <v>-17.999866910415619</v>
      </c>
    </row>
    <row r="77" spans="1:9" s="74" customFormat="1" ht="18.75">
      <c r="A77" s="150" t="s">
        <v>94</v>
      </c>
      <c r="B77" s="83">
        <f>D77+F77</f>
        <v>3739.3955235600001</v>
      </c>
      <c r="C77" s="84">
        <f>((B77/B64)-1)*100</f>
        <v>17.278500774880023</v>
      </c>
      <c r="D77" s="85">
        <f>SUM(D78:D89)</f>
        <v>2149.8810835300001</v>
      </c>
      <c r="E77" s="86">
        <f>((D77/D64)-1)*100</f>
        <v>19.753101843313516</v>
      </c>
      <c r="F77" s="83">
        <f>SUM(F78:F89)</f>
        <v>1589.5144400300001</v>
      </c>
      <c r="G77" s="84">
        <f>((F77/F64)-1)*100</f>
        <v>14.089789735534719</v>
      </c>
      <c r="H77" s="92">
        <f>D77-F77</f>
        <v>560.36664350000001</v>
      </c>
      <c r="I77" s="93">
        <f>((H77/H64)-1)*100</f>
        <v>39.37814387274743</v>
      </c>
    </row>
    <row r="78" spans="1:9" s="74" customFormat="1" ht="18.75" hidden="1">
      <c r="A78" s="108" t="s">
        <v>19</v>
      </c>
      <c r="B78" s="103">
        <f t="shared" si="17"/>
        <v>271.63204058999997</v>
      </c>
      <c r="C78" s="100">
        <f t="shared" ref="C78:C89" si="23">((B78/B65)-1)*100</f>
        <v>26.45475095506422</v>
      </c>
      <c r="D78" s="40">
        <v>148.2787577</v>
      </c>
      <c r="E78" s="101">
        <f t="shared" ref="E78:E89" si="24">((D78/D65)-1)*100</f>
        <v>34.497870649886629</v>
      </c>
      <c r="F78" s="103">
        <v>123.35328289</v>
      </c>
      <c r="G78" s="100">
        <f t="shared" ref="G78:G89" si="25">((F78/F65)-1)*100</f>
        <v>17.974194120205112</v>
      </c>
      <c r="H78" s="87">
        <f t="shared" si="21"/>
        <v>24.925474809999997</v>
      </c>
      <c r="I78" s="102">
        <f t="shared" ref="I78:I89" si="26">((H78/H65)-1)*100</f>
        <v>338.31731340594723</v>
      </c>
    </row>
    <row r="79" spans="1:9" s="74" customFormat="1" ht="18.75" hidden="1">
      <c r="A79" s="108" t="s">
        <v>20</v>
      </c>
      <c r="B79" s="103">
        <f t="shared" si="17"/>
        <v>263.22752004</v>
      </c>
      <c r="C79" s="100">
        <f t="shared" si="23"/>
        <v>11.762353170132055</v>
      </c>
      <c r="D79" s="40">
        <v>152.75976600000001</v>
      </c>
      <c r="E79" s="104">
        <f t="shared" si="24"/>
        <v>16.576109696928263</v>
      </c>
      <c r="F79" s="103">
        <v>110.46775404</v>
      </c>
      <c r="G79" s="100">
        <f t="shared" si="25"/>
        <v>5.7252743876996304</v>
      </c>
      <c r="H79" s="87">
        <f t="shared" si="21"/>
        <v>42.292011960000011</v>
      </c>
      <c r="I79" s="102">
        <f t="shared" si="26"/>
        <v>59.273999848386197</v>
      </c>
    </row>
    <row r="80" spans="1:9" s="74" customFormat="1" ht="18.75" hidden="1">
      <c r="A80" s="108" t="s">
        <v>161</v>
      </c>
      <c r="B80" s="103">
        <f t="shared" si="17"/>
        <v>334.17631782000001</v>
      </c>
      <c r="C80" s="100">
        <f t="shared" si="23"/>
        <v>21.290464431162647</v>
      </c>
      <c r="D80" s="40">
        <v>198.54737707000001</v>
      </c>
      <c r="E80" s="104">
        <f t="shared" si="24"/>
        <v>25.301742783205405</v>
      </c>
      <c r="F80" s="103">
        <v>135.62894075</v>
      </c>
      <c r="G80" s="100">
        <f t="shared" si="25"/>
        <v>15.860787991074176</v>
      </c>
      <c r="H80" s="87">
        <f t="shared" si="21"/>
        <v>62.918436320000012</v>
      </c>
      <c r="I80" s="102">
        <f t="shared" si="26"/>
        <v>52.001086147709977</v>
      </c>
    </row>
    <row r="81" spans="1:9" s="74" customFormat="1" ht="18.75" hidden="1">
      <c r="A81" s="108" t="s">
        <v>152</v>
      </c>
      <c r="B81" s="103">
        <f t="shared" si="17"/>
        <v>289.44216045999997</v>
      </c>
      <c r="C81" s="100">
        <f t="shared" si="23"/>
        <v>12.443050091328312</v>
      </c>
      <c r="D81" s="40">
        <v>174.84572349999999</v>
      </c>
      <c r="E81" s="104">
        <f t="shared" si="24"/>
        <v>15.928286044426176</v>
      </c>
      <c r="F81" s="103">
        <v>114.59643696000001</v>
      </c>
      <c r="G81" s="100">
        <f t="shared" si="25"/>
        <v>7.5115201657278252</v>
      </c>
      <c r="H81" s="87">
        <f t="shared" si="21"/>
        <v>60.249286539999986</v>
      </c>
      <c r="I81" s="102">
        <f t="shared" si="26"/>
        <v>36.210756694902678</v>
      </c>
    </row>
    <row r="82" spans="1:9" s="74" customFormat="1" ht="18.75" hidden="1">
      <c r="A82" s="108" t="s">
        <v>153</v>
      </c>
      <c r="B82" s="103">
        <f t="shared" si="17"/>
        <v>326.94995444</v>
      </c>
      <c r="C82" s="100">
        <f t="shared" si="23"/>
        <v>17.238748388407533</v>
      </c>
      <c r="D82" s="40">
        <v>197.26040175</v>
      </c>
      <c r="E82" s="104">
        <f t="shared" si="24"/>
        <v>18.857810959254408</v>
      </c>
      <c r="F82" s="103">
        <v>129.68955269</v>
      </c>
      <c r="G82" s="100">
        <f t="shared" si="25"/>
        <v>14.858974146258209</v>
      </c>
      <c r="H82" s="87">
        <f t="shared" si="21"/>
        <v>67.57084906</v>
      </c>
      <c r="I82" s="102">
        <f t="shared" si="26"/>
        <v>27.368745200293688</v>
      </c>
    </row>
    <row r="83" spans="1:9" s="74" customFormat="1" ht="18.75" hidden="1">
      <c r="A83" s="108" t="s">
        <v>38</v>
      </c>
      <c r="B83" s="103">
        <f t="shared" si="17"/>
        <v>329.44150072000002</v>
      </c>
      <c r="C83" s="100">
        <f t="shared" si="23"/>
        <v>11.573578105661131</v>
      </c>
      <c r="D83" s="40">
        <v>195.35151809000001</v>
      </c>
      <c r="E83" s="104">
        <f t="shared" si="24"/>
        <v>17.660757892558653</v>
      </c>
      <c r="F83" s="103">
        <v>134.08998263000001</v>
      </c>
      <c r="G83" s="100">
        <f t="shared" si="25"/>
        <v>3.7535567839442452</v>
      </c>
      <c r="H83" s="87">
        <f t="shared" si="21"/>
        <v>61.261535460000005</v>
      </c>
      <c r="I83" s="102">
        <f t="shared" si="26"/>
        <v>66.514407680853907</v>
      </c>
    </row>
    <row r="84" spans="1:9" s="74" customFormat="1" ht="18.75" hidden="1">
      <c r="A84" s="108" t="s">
        <v>25</v>
      </c>
      <c r="B84" s="103">
        <f t="shared" si="17"/>
        <v>309.21965301</v>
      </c>
      <c r="C84" s="100">
        <f t="shared" si="23"/>
        <v>14.317766689827272</v>
      </c>
      <c r="D84" s="40">
        <v>176.58900095999999</v>
      </c>
      <c r="E84" s="104">
        <f t="shared" si="24"/>
        <v>16.616467063737339</v>
      </c>
      <c r="F84" s="103">
        <v>132.63065205000001</v>
      </c>
      <c r="G84" s="100">
        <f t="shared" si="25"/>
        <v>11.394253755779516</v>
      </c>
      <c r="H84" s="87">
        <f t="shared" si="21"/>
        <v>43.958348909999984</v>
      </c>
      <c r="I84" s="102">
        <f t="shared" si="26"/>
        <v>35.829114903267588</v>
      </c>
    </row>
    <row r="85" spans="1:9" s="74" customFormat="1" ht="18.75" hidden="1">
      <c r="A85" s="108" t="s">
        <v>26</v>
      </c>
      <c r="B85" s="103">
        <f t="shared" si="17"/>
        <v>341.26090637999999</v>
      </c>
      <c r="C85" s="100">
        <f t="shared" si="23"/>
        <v>14.272804694290508</v>
      </c>
      <c r="D85" s="40">
        <v>193.36799997</v>
      </c>
      <c r="E85" s="104">
        <f t="shared" si="24"/>
        <v>14.669775760768733</v>
      </c>
      <c r="F85" s="103">
        <v>147.89290640999999</v>
      </c>
      <c r="G85" s="100">
        <f t="shared" si="25"/>
        <v>13.757897796063823</v>
      </c>
      <c r="H85" s="87">
        <f t="shared" si="21"/>
        <v>45.475093560000005</v>
      </c>
      <c r="I85" s="102">
        <f t="shared" si="26"/>
        <v>17.739149697258515</v>
      </c>
    </row>
    <row r="86" spans="1:9" s="74" customFormat="1" ht="18.75" hidden="1">
      <c r="A86" s="97" t="s">
        <v>54</v>
      </c>
      <c r="B86" s="109">
        <f t="shared" si="17"/>
        <v>327.75742506</v>
      </c>
      <c r="C86" s="100">
        <f t="shared" si="23"/>
        <v>17.790653678452962</v>
      </c>
      <c r="D86" s="40">
        <v>185.33214138</v>
      </c>
      <c r="E86" s="104">
        <f t="shared" si="24"/>
        <v>18.163546857401247</v>
      </c>
      <c r="F86" s="103">
        <v>142.42528368000001</v>
      </c>
      <c r="G86" s="100">
        <f t="shared" si="25"/>
        <v>17.308932595058856</v>
      </c>
      <c r="H86" s="87">
        <f t="shared" si="21"/>
        <v>42.906857699999989</v>
      </c>
      <c r="I86" s="102">
        <f t="shared" si="26"/>
        <v>21.091838371257321</v>
      </c>
    </row>
    <row r="87" spans="1:9" s="74" customFormat="1" ht="18.75" hidden="1">
      <c r="A87" s="97" t="s">
        <v>124</v>
      </c>
      <c r="B87" s="103">
        <f t="shared" si="17"/>
        <v>332.93228728999998</v>
      </c>
      <c r="C87" s="100">
        <f t="shared" si="23"/>
        <v>32.57296550057773</v>
      </c>
      <c r="D87" s="40">
        <v>186.94329848000001</v>
      </c>
      <c r="E87" s="104">
        <f t="shared" si="24"/>
        <v>37.51450459566901</v>
      </c>
      <c r="F87" s="103">
        <v>145.98898881</v>
      </c>
      <c r="G87" s="100">
        <f t="shared" si="25"/>
        <v>26.740926681787446</v>
      </c>
      <c r="H87" s="87">
        <f t="shared" si="21"/>
        <v>40.954309670000015</v>
      </c>
      <c r="I87" s="102">
        <f t="shared" si="26"/>
        <v>97.298977334542158</v>
      </c>
    </row>
    <row r="88" spans="1:9" s="74" customFormat="1" ht="18.75" hidden="1">
      <c r="A88" s="97" t="s">
        <v>56</v>
      </c>
      <c r="B88" s="103">
        <f t="shared" si="17"/>
        <v>305.35835268000005</v>
      </c>
      <c r="C88" s="100">
        <f t="shared" si="23"/>
        <v>18.283399813236521</v>
      </c>
      <c r="D88" s="40">
        <v>165.84235219000001</v>
      </c>
      <c r="E88" s="104">
        <f t="shared" si="24"/>
        <v>16.685004410036086</v>
      </c>
      <c r="F88" s="103">
        <v>139.51600049000001</v>
      </c>
      <c r="G88" s="100">
        <f t="shared" si="25"/>
        <v>20.241317053669384</v>
      </c>
      <c r="H88" s="87">
        <f t="shared" si="21"/>
        <v>26.326351700000004</v>
      </c>
      <c r="I88" s="102">
        <f t="shared" si="26"/>
        <v>0.87402106147236314</v>
      </c>
    </row>
    <row r="89" spans="1:9" s="74" customFormat="1" ht="18.75" hidden="1">
      <c r="A89" s="97" t="s">
        <v>57</v>
      </c>
      <c r="B89" s="103">
        <f t="shared" si="17"/>
        <v>307.99740507000001</v>
      </c>
      <c r="C89" s="100">
        <f t="shared" si="23"/>
        <v>12.244221973817581</v>
      </c>
      <c r="D89" s="40">
        <v>174.76274644</v>
      </c>
      <c r="E89" s="104">
        <f t="shared" si="24"/>
        <v>10.797230763383414</v>
      </c>
      <c r="F89" s="103">
        <v>133.23465863000001</v>
      </c>
      <c r="G89" s="100">
        <f t="shared" si="25"/>
        <v>14.200527788766394</v>
      </c>
      <c r="H89" s="87">
        <f t="shared" si="21"/>
        <v>41.528087809999988</v>
      </c>
      <c r="I89" s="102">
        <f t="shared" si="26"/>
        <v>1.1282740152865456</v>
      </c>
    </row>
    <row r="90" spans="1:9" s="74" customFormat="1" ht="18.75">
      <c r="A90" s="150" t="s">
        <v>45</v>
      </c>
      <c r="B90" s="83">
        <f t="shared" si="17"/>
        <v>4172.1150690100003</v>
      </c>
      <c r="C90" s="84">
        <f>((B90/B77)-1)*100</f>
        <v>11.571911629129827</v>
      </c>
      <c r="D90" s="85">
        <f>SUM(D91:D102)</f>
        <v>2318.8952339899997</v>
      </c>
      <c r="E90" s="86">
        <f>((D90/D77)-1)*100</f>
        <v>7.8615580998780965</v>
      </c>
      <c r="F90" s="83">
        <f>SUM(F91:F102)</f>
        <v>1853.2198350200001</v>
      </c>
      <c r="G90" s="84">
        <f>((F90/F77)-1)*100</f>
        <v>16.590311377418065</v>
      </c>
      <c r="H90" s="92">
        <f t="shared" si="21"/>
        <v>465.67539896999961</v>
      </c>
      <c r="I90" s="93">
        <f>((H90/H77)-1)*100</f>
        <v>-16.898087284169407</v>
      </c>
    </row>
    <row r="91" spans="1:9" s="74" customFormat="1" ht="18.75" hidden="1">
      <c r="A91" s="97" t="s">
        <v>46</v>
      </c>
      <c r="B91" s="103">
        <f t="shared" si="17"/>
        <v>318.83939721000002</v>
      </c>
      <c r="C91" s="100">
        <f t="shared" ref="C91:C102" si="27">((B91/B78)-1)*100</f>
        <v>17.379156198754387</v>
      </c>
      <c r="D91" s="40">
        <v>167.69724658000001</v>
      </c>
      <c r="E91" s="104">
        <f t="shared" ref="E91:E102" si="28">((D91/D78)-1)*100</f>
        <v>13.095934428644075</v>
      </c>
      <c r="F91" s="103">
        <v>151.14215063</v>
      </c>
      <c r="G91" s="100">
        <f t="shared" ref="G91:G102" si="29">((F91/F78)-1)*100</f>
        <v>22.527870429505036</v>
      </c>
      <c r="H91" s="87">
        <f t="shared" si="21"/>
        <v>16.555095950000009</v>
      </c>
      <c r="I91" s="102">
        <f t="shared" ref="I91:I102" si="30">((H91/H78)-1)*100</f>
        <v>-33.581622511928344</v>
      </c>
    </row>
    <row r="92" spans="1:9" s="74" customFormat="1" ht="18.75" hidden="1">
      <c r="A92" s="97" t="s">
        <v>47</v>
      </c>
      <c r="B92" s="103">
        <f t="shared" si="17"/>
        <v>290.70755618999999</v>
      </c>
      <c r="C92" s="100">
        <f t="shared" si="27"/>
        <v>10.439651654137116</v>
      </c>
      <c r="D92" s="40">
        <v>158.01987736000001</v>
      </c>
      <c r="E92" s="104">
        <f t="shared" si="28"/>
        <v>3.4433879402512302</v>
      </c>
      <c r="F92" s="103">
        <v>132.68767883000001</v>
      </c>
      <c r="G92" s="100">
        <f t="shared" si="29"/>
        <v>20.114398978324701</v>
      </c>
      <c r="H92" s="87">
        <f t="shared" si="21"/>
        <v>25.332198529999999</v>
      </c>
      <c r="I92" s="102">
        <f t="shared" si="30"/>
        <v>-40.101694490299224</v>
      </c>
    </row>
    <row r="93" spans="1:9" s="74" customFormat="1" ht="18.75" hidden="1">
      <c r="A93" s="97" t="s">
        <v>127</v>
      </c>
      <c r="B93" s="103">
        <f t="shared" si="17"/>
        <v>348.97223956000005</v>
      </c>
      <c r="C93" s="100">
        <f t="shared" si="27"/>
        <v>4.4275793798080221</v>
      </c>
      <c r="D93" s="40">
        <v>202.28663646000001</v>
      </c>
      <c r="E93" s="104">
        <f t="shared" si="28"/>
        <v>1.8833083796829353</v>
      </c>
      <c r="F93" s="103">
        <v>146.68560310000001</v>
      </c>
      <c r="G93" s="100">
        <f t="shared" si="29"/>
        <v>8.1521408991760644</v>
      </c>
      <c r="H93" s="87">
        <f t="shared" si="21"/>
        <v>55.601033360000002</v>
      </c>
      <c r="I93" s="102">
        <f t="shared" si="30"/>
        <v>-11.629982224580516</v>
      </c>
    </row>
    <row r="94" spans="1:9" s="74" customFormat="1" ht="18.75" hidden="1">
      <c r="A94" s="97" t="s">
        <v>128</v>
      </c>
      <c r="B94" s="103">
        <f t="shared" si="17"/>
        <v>343.31895524999999</v>
      </c>
      <c r="C94" s="100">
        <f t="shared" si="27"/>
        <v>18.614010724759499</v>
      </c>
      <c r="D94" s="40">
        <v>196.78336250999999</v>
      </c>
      <c r="E94" s="104">
        <f t="shared" si="28"/>
        <v>12.54685477623363</v>
      </c>
      <c r="F94" s="103">
        <v>146.53559274</v>
      </c>
      <c r="G94" s="100">
        <f t="shared" si="29"/>
        <v>27.87098502124319</v>
      </c>
      <c r="H94" s="87">
        <f t="shared" si="21"/>
        <v>50.247769769999991</v>
      </c>
      <c r="I94" s="102">
        <f t="shared" si="30"/>
        <v>-16.600224408234119</v>
      </c>
    </row>
    <row r="95" spans="1:9" s="74" customFormat="1" ht="18.75" hidden="1">
      <c r="A95" s="97" t="s">
        <v>129</v>
      </c>
      <c r="B95" s="103">
        <f t="shared" si="17"/>
        <v>333.11585602000002</v>
      </c>
      <c r="C95" s="100">
        <f t="shared" si="27"/>
        <v>1.8858854378985823</v>
      </c>
      <c r="D95" s="40">
        <v>192.71601072000001</v>
      </c>
      <c r="E95" s="104">
        <f t="shared" si="28"/>
        <v>-2.303752293762118</v>
      </c>
      <c r="F95" s="103">
        <v>140.39984530000001</v>
      </c>
      <c r="G95" s="100">
        <f t="shared" si="29"/>
        <v>8.2584081661543518</v>
      </c>
      <c r="H95" s="87">
        <f t="shared" si="21"/>
        <v>52.316165420000004</v>
      </c>
      <c r="I95" s="102">
        <f t="shared" si="30"/>
        <v>-22.575835367192877</v>
      </c>
    </row>
    <row r="96" spans="1:9" s="74" customFormat="1" ht="18.75" hidden="1">
      <c r="A96" s="97" t="s">
        <v>51</v>
      </c>
      <c r="B96" s="103">
        <f t="shared" si="17"/>
        <v>348.38174201000004</v>
      </c>
      <c r="C96" s="100">
        <f t="shared" si="27"/>
        <v>5.749197125621941</v>
      </c>
      <c r="D96" s="40">
        <v>198.30021392</v>
      </c>
      <c r="E96" s="104">
        <f t="shared" si="28"/>
        <v>1.5094307220287373</v>
      </c>
      <c r="F96" s="103">
        <v>150.08152809000001</v>
      </c>
      <c r="G96" s="100">
        <f t="shared" si="29"/>
        <v>11.925980708138439</v>
      </c>
      <c r="H96" s="87">
        <f t="shared" si="21"/>
        <v>48.218685829999998</v>
      </c>
      <c r="I96" s="102">
        <f t="shared" si="30"/>
        <v>-21.290438661166398</v>
      </c>
    </row>
    <row r="97" spans="1:9" s="74" customFormat="1" ht="18.75" hidden="1">
      <c r="A97" s="97" t="s">
        <v>52</v>
      </c>
      <c r="B97" s="103">
        <f t="shared" si="17"/>
        <v>388.15131371999996</v>
      </c>
      <c r="C97" s="100">
        <f t="shared" si="27"/>
        <v>25.526081522201103</v>
      </c>
      <c r="D97" s="40">
        <v>210.55288607</v>
      </c>
      <c r="E97" s="104">
        <f t="shared" si="28"/>
        <v>19.233295916144467</v>
      </c>
      <c r="F97" s="103">
        <v>177.59842764999999</v>
      </c>
      <c r="G97" s="100">
        <f t="shared" si="29"/>
        <v>33.90451219605535</v>
      </c>
      <c r="H97" s="87">
        <f t="shared" si="21"/>
        <v>32.954458420000009</v>
      </c>
      <c r="I97" s="102">
        <f t="shared" si="30"/>
        <v>-25.032538215958166</v>
      </c>
    </row>
    <row r="98" spans="1:9" s="74" customFormat="1" ht="18.75" hidden="1">
      <c r="A98" s="97" t="s">
        <v>53</v>
      </c>
      <c r="B98" s="103">
        <f t="shared" si="17"/>
        <v>398.52414565999999</v>
      </c>
      <c r="C98" s="100">
        <f t="shared" si="27"/>
        <v>16.779900131964244</v>
      </c>
      <c r="D98" s="40">
        <v>200.84138252</v>
      </c>
      <c r="E98" s="104">
        <f t="shared" si="28"/>
        <v>3.8648496913447072</v>
      </c>
      <c r="F98" s="103">
        <v>197.68276313999999</v>
      </c>
      <c r="G98" s="100">
        <f t="shared" si="29"/>
        <v>33.666156098094888</v>
      </c>
      <c r="H98" s="87">
        <f t="shared" si="21"/>
        <v>3.1586193800000046</v>
      </c>
      <c r="I98" s="102">
        <f t="shared" si="30"/>
        <v>-93.054177280949375</v>
      </c>
    </row>
    <row r="99" spans="1:9" s="74" customFormat="1" ht="18.75" hidden="1">
      <c r="A99" s="97" t="s">
        <v>54</v>
      </c>
      <c r="B99" s="109">
        <f t="shared" si="17"/>
        <v>339.89444729000002</v>
      </c>
      <c r="C99" s="100">
        <f t="shared" si="27"/>
        <v>3.7030502749947347</v>
      </c>
      <c r="D99" s="40">
        <v>190.41023534999999</v>
      </c>
      <c r="E99" s="104">
        <f t="shared" si="28"/>
        <v>2.7399963828119933</v>
      </c>
      <c r="F99" s="103">
        <v>149.48421193999999</v>
      </c>
      <c r="G99" s="100">
        <f t="shared" si="29"/>
        <v>4.9562325435559051</v>
      </c>
      <c r="H99" s="87">
        <f t="shared" si="21"/>
        <v>40.926023409999999</v>
      </c>
      <c r="I99" s="102">
        <f t="shared" si="30"/>
        <v>-4.616591370660994</v>
      </c>
    </row>
    <row r="100" spans="1:9" s="74" customFormat="1" ht="18.75" hidden="1">
      <c r="A100" s="97" t="s">
        <v>124</v>
      </c>
      <c r="B100" s="103">
        <f t="shared" si="17"/>
        <v>385.93300048000003</v>
      </c>
      <c r="C100" s="100">
        <f t="shared" si="27"/>
        <v>15.919367154629228</v>
      </c>
      <c r="D100" s="40">
        <v>216.71364889</v>
      </c>
      <c r="E100" s="104">
        <f t="shared" si="28"/>
        <v>15.924802146991613</v>
      </c>
      <c r="F100" s="103">
        <v>169.21935159</v>
      </c>
      <c r="G100" s="100">
        <f t="shared" si="29"/>
        <v>15.912407483165447</v>
      </c>
      <c r="H100" s="87">
        <f t="shared" si="21"/>
        <v>47.494297299999999</v>
      </c>
      <c r="I100" s="102">
        <f t="shared" si="30"/>
        <v>15.968985151251802</v>
      </c>
    </row>
    <row r="101" spans="1:9" s="74" customFormat="1" ht="18.75" hidden="1">
      <c r="A101" s="97" t="s">
        <v>56</v>
      </c>
      <c r="B101" s="103">
        <f t="shared" si="17"/>
        <v>347.29586181000002</v>
      </c>
      <c r="C101" s="100">
        <f t="shared" si="27"/>
        <v>13.733866705112963</v>
      </c>
      <c r="D101" s="40">
        <v>191.99739213000001</v>
      </c>
      <c r="E101" s="104">
        <f t="shared" si="28"/>
        <v>15.771025672643034</v>
      </c>
      <c r="F101" s="103">
        <v>155.29846968000001</v>
      </c>
      <c r="G101" s="100">
        <f t="shared" si="29"/>
        <v>11.312300477772963</v>
      </c>
      <c r="H101" s="87">
        <f t="shared" si="21"/>
        <v>36.698922449999998</v>
      </c>
      <c r="I101" s="102">
        <f t="shared" si="30"/>
        <v>39.39995510278014</v>
      </c>
    </row>
    <row r="102" spans="1:9" s="74" customFormat="1" ht="18.75" hidden="1">
      <c r="A102" s="97" t="s">
        <v>57</v>
      </c>
      <c r="B102" s="103">
        <f t="shared" si="17"/>
        <v>328.98055381</v>
      </c>
      <c r="C102" s="100">
        <f t="shared" si="27"/>
        <v>6.8127680281043546</v>
      </c>
      <c r="D102" s="40">
        <v>192.57634148</v>
      </c>
      <c r="E102" s="104">
        <f t="shared" si="28"/>
        <v>10.193016190733651</v>
      </c>
      <c r="F102" s="103">
        <v>136.40421233000001</v>
      </c>
      <c r="G102" s="100">
        <f t="shared" si="29"/>
        <v>2.3789258234991451</v>
      </c>
      <c r="H102" s="87">
        <f t="shared" si="21"/>
        <v>56.172129149999989</v>
      </c>
      <c r="I102" s="102">
        <f t="shared" si="30"/>
        <v>35.262980099155229</v>
      </c>
    </row>
    <row r="103" spans="1:9" s="74" customFormat="1" ht="18.75">
      <c r="A103" s="150" t="s">
        <v>68</v>
      </c>
      <c r="B103" s="83">
        <f t="shared" si="17"/>
        <v>4070.5477522700003</v>
      </c>
      <c r="C103" s="84">
        <f>((B103/B90)-1)*100</f>
        <v>-2.4344322977673971</v>
      </c>
      <c r="D103" s="85">
        <f>SUM(D104:D115)</f>
        <v>2211.2680764700003</v>
      </c>
      <c r="E103" s="86">
        <f>((D103/D90)-1)*100</f>
        <v>-4.6413117739179217</v>
      </c>
      <c r="F103" s="83">
        <f>SUM(F104:F115)</f>
        <v>1859.2796758000002</v>
      </c>
      <c r="G103" s="84">
        <f>((F103/F90)-1)*100</f>
        <v>0.32698985114922863</v>
      </c>
      <c r="H103" s="92">
        <f t="shared" si="21"/>
        <v>351.98840067000015</v>
      </c>
      <c r="I103" s="93">
        <f>((H103/H90)-1)*100</f>
        <v>-24.413357147802341</v>
      </c>
    </row>
    <row r="104" spans="1:9" s="74" customFormat="1" ht="18.75" hidden="1">
      <c r="A104" s="97" t="s">
        <v>46</v>
      </c>
      <c r="B104" s="103">
        <f t="shared" si="17"/>
        <v>340.91471174000003</v>
      </c>
      <c r="C104" s="100">
        <f t="shared" ref="C104:C115" si="31">((B104/B91)-1)*100</f>
        <v>6.9236470533973415</v>
      </c>
      <c r="D104" s="40">
        <v>166.38094631999999</v>
      </c>
      <c r="E104" s="104">
        <f t="shared" ref="E104:E115" si="32">((D104/D91)-1)*100</f>
        <v>-0.78492657860788073</v>
      </c>
      <c r="F104" s="103">
        <v>174.53376542000001</v>
      </c>
      <c r="G104" s="100">
        <f t="shared" ref="G104:G115" si="33">((F104/F91)-1)*100</f>
        <v>15.476566062145892</v>
      </c>
      <c r="H104" s="87">
        <f t="shared" si="21"/>
        <v>-8.1528191000000163</v>
      </c>
      <c r="I104" s="102">
        <f t="shared" ref="I104:I115" si="34">((H104/H91)-1)*100</f>
        <v>-149.24658319482594</v>
      </c>
    </row>
    <row r="105" spans="1:9" s="74" customFormat="1" ht="18.75" hidden="1">
      <c r="A105" s="97" t="s">
        <v>47</v>
      </c>
      <c r="B105" s="103">
        <f t="shared" si="17"/>
        <v>291.84847135000001</v>
      </c>
      <c r="C105" s="100">
        <f t="shared" si="31"/>
        <v>0.39246147398188658</v>
      </c>
      <c r="D105" s="40">
        <v>156.18080347</v>
      </c>
      <c r="E105" s="104">
        <f t="shared" si="32"/>
        <v>-1.1638244002748044</v>
      </c>
      <c r="F105" s="103">
        <v>135.66766788000001</v>
      </c>
      <c r="G105" s="100">
        <f t="shared" si="33"/>
        <v>2.2458671945101871</v>
      </c>
      <c r="H105" s="87">
        <f t="shared" si="21"/>
        <v>20.51313558999999</v>
      </c>
      <c r="I105" s="102">
        <f t="shared" si="34"/>
        <v>-19.023469022212847</v>
      </c>
    </row>
    <row r="106" spans="1:9" s="74" customFormat="1" ht="18.75" hidden="1">
      <c r="A106" s="97" t="s">
        <v>127</v>
      </c>
      <c r="B106" s="103">
        <f t="shared" si="17"/>
        <v>313.74722370000001</v>
      </c>
      <c r="C106" s="100">
        <f t="shared" si="31"/>
        <v>-10.093930653169814</v>
      </c>
      <c r="D106" s="40">
        <v>173.08721624</v>
      </c>
      <c r="E106" s="104">
        <f t="shared" si="32"/>
        <v>-14.434675829796539</v>
      </c>
      <c r="F106" s="103">
        <v>140.66000746</v>
      </c>
      <c r="G106" s="100">
        <f t="shared" si="33"/>
        <v>-4.1078302932648247</v>
      </c>
      <c r="H106" s="87">
        <f t="shared" si="21"/>
        <v>32.427208780000001</v>
      </c>
      <c r="I106" s="102">
        <f t="shared" si="34"/>
        <v>-41.678765986157927</v>
      </c>
    </row>
    <row r="107" spans="1:9" s="74" customFormat="1" ht="18.75" hidden="1">
      <c r="A107" s="97" t="s">
        <v>128</v>
      </c>
      <c r="B107" s="103">
        <f t="shared" si="17"/>
        <v>337.54666665000002</v>
      </c>
      <c r="C107" s="100">
        <f t="shared" si="31"/>
        <v>-1.6813195169479211</v>
      </c>
      <c r="D107" s="40">
        <v>190.90646312999999</v>
      </c>
      <c r="E107" s="104">
        <f t="shared" si="32"/>
        <v>-2.9864818372037694</v>
      </c>
      <c r="F107" s="103">
        <v>146.64020352</v>
      </c>
      <c r="G107" s="100">
        <f t="shared" si="33"/>
        <v>7.1389331454518867E-2</v>
      </c>
      <c r="H107" s="87">
        <f t="shared" si="21"/>
        <v>44.266259609999992</v>
      </c>
      <c r="I107" s="102">
        <f t="shared" si="34"/>
        <v>-11.904031138853066</v>
      </c>
    </row>
    <row r="108" spans="1:9" s="74" customFormat="1" ht="18.75" hidden="1">
      <c r="A108" s="97" t="s">
        <v>129</v>
      </c>
      <c r="B108" s="103">
        <f t="shared" si="17"/>
        <v>366.31089341000001</v>
      </c>
      <c r="C108" s="100">
        <f t="shared" si="31"/>
        <v>9.9650127095742178</v>
      </c>
      <c r="D108" s="40">
        <v>205.00498555999999</v>
      </c>
      <c r="E108" s="104">
        <f t="shared" si="32"/>
        <v>6.3767274935214502</v>
      </c>
      <c r="F108" s="103">
        <v>161.30590785000001</v>
      </c>
      <c r="G108" s="100">
        <f t="shared" si="33"/>
        <v>14.890374348582004</v>
      </c>
      <c r="H108" s="87">
        <f t="shared" si="21"/>
        <v>43.699077709999983</v>
      </c>
      <c r="I108" s="102">
        <f t="shared" si="34"/>
        <v>-16.471176052031112</v>
      </c>
    </row>
    <row r="109" spans="1:9" s="74" customFormat="1" ht="18.75" hidden="1">
      <c r="A109" s="97" t="s">
        <v>51</v>
      </c>
      <c r="B109" s="103">
        <f t="shared" si="17"/>
        <v>322.51089490999999</v>
      </c>
      <c r="C109" s="100">
        <f t="shared" si="31"/>
        <v>-7.4260054360878236</v>
      </c>
      <c r="D109" s="40">
        <v>183.06721691999999</v>
      </c>
      <c r="E109" s="104">
        <f t="shared" si="32"/>
        <v>-7.6817854599720352</v>
      </c>
      <c r="F109" s="103">
        <v>139.44367799</v>
      </c>
      <c r="G109" s="100">
        <f t="shared" si="33"/>
        <v>-7.0880475668003378</v>
      </c>
      <c r="H109" s="87">
        <f t="shared" si="21"/>
        <v>43.623538929999995</v>
      </c>
      <c r="I109" s="102">
        <f t="shared" si="34"/>
        <v>-9.5298053460035614</v>
      </c>
    </row>
    <row r="110" spans="1:9" s="74" customFormat="1" ht="18.75" hidden="1">
      <c r="A110" s="97" t="s">
        <v>52</v>
      </c>
      <c r="B110" s="103">
        <f t="shared" si="17"/>
        <v>379.53592725999999</v>
      </c>
      <c r="C110" s="100">
        <f t="shared" si="31"/>
        <v>-2.2195948217799466</v>
      </c>
      <c r="D110" s="40">
        <v>199.20683761999999</v>
      </c>
      <c r="E110" s="104">
        <f t="shared" si="32"/>
        <v>-5.3886929131087395</v>
      </c>
      <c r="F110" s="103">
        <v>180.32908964000001</v>
      </c>
      <c r="G110" s="100">
        <f t="shared" si="33"/>
        <v>1.5375485166915004</v>
      </c>
      <c r="H110" s="87">
        <f t="shared" si="21"/>
        <v>18.877747979999981</v>
      </c>
      <c r="I110" s="102">
        <f t="shared" si="34"/>
        <v>-42.715647942364285</v>
      </c>
    </row>
    <row r="111" spans="1:9" s="74" customFormat="1" ht="18.75" hidden="1">
      <c r="A111" s="97" t="s">
        <v>53</v>
      </c>
      <c r="B111" s="103">
        <f t="shared" si="17"/>
        <v>371.69482346000001</v>
      </c>
      <c r="C111" s="100">
        <f t="shared" si="31"/>
        <v>-6.732169805061039</v>
      </c>
      <c r="D111" s="40">
        <v>195.65551588</v>
      </c>
      <c r="E111" s="104">
        <f t="shared" si="32"/>
        <v>-2.5820707739270699</v>
      </c>
      <c r="F111" s="103">
        <v>176.03930758000001</v>
      </c>
      <c r="G111" s="100">
        <f t="shared" si="33"/>
        <v>-10.948580046239019</v>
      </c>
      <c r="H111" s="87">
        <f t="shared" si="21"/>
        <v>19.616208299999983</v>
      </c>
      <c r="I111" s="102">
        <f t="shared" si="34"/>
        <v>521.03741983625628</v>
      </c>
    </row>
    <row r="112" spans="1:9" s="74" customFormat="1" ht="18.75" hidden="1">
      <c r="A112" s="97" t="s">
        <v>54</v>
      </c>
      <c r="B112" s="109">
        <f t="shared" si="17"/>
        <v>339.83136159000003</v>
      </c>
      <c r="C112" s="100">
        <f t="shared" si="31"/>
        <v>-1.856037970110469E-2</v>
      </c>
      <c r="D112" s="40">
        <v>186.20814372999999</v>
      </c>
      <c r="E112" s="104">
        <f t="shared" si="32"/>
        <v>-2.2068622583633624</v>
      </c>
      <c r="F112" s="103">
        <v>153.62321786000001</v>
      </c>
      <c r="G112" s="100">
        <f t="shared" si="33"/>
        <v>2.7688582401339756</v>
      </c>
      <c r="H112" s="87">
        <f t="shared" si="21"/>
        <v>32.584925869999978</v>
      </c>
      <c r="I112" s="102">
        <f t="shared" si="34"/>
        <v>-20.380913768333354</v>
      </c>
    </row>
    <row r="113" spans="1:9" s="74" customFormat="1" ht="18.75" hidden="1">
      <c r="A113" s="97" t="s">
        <v>124</v>
      </c>
      <c r="B113" s="103">
        <f t="shared" si="17"/>
        <v>364.71113737999997</v>
      </c>
      <c r="C113" s="100">
        <f t="shared" si="31"/>
        <v>-5.4988464509657327</v>
      </c>
      <c r="D113" s="40">
        <v>194.83912810999999</v>
      </c>
      <c r="E113" s="104">
        <f t="shared" si="32"/>
        <v>-10.093743929854238</v>
      </c>
      <c r="F113" s="103">
        <v>169.87200927000001</v>
      </c>
      <c r="G113" s="100">
        <f t="shared" si="33"/>
        <v>0.38568737787232354</v>
      </c>
      <c r="H113" s="87">
        <f t="shared" si="21"/>
        <v>24.967118839999983</v>
      </c>
      <c r="I113" s="102">
        <f t="shared" si="34"/>
        <v>-47.431333319253078</v>
      </c>
    </row>
    <row r="114" spans="1:9" s="74" customFormat="1" ht="18.75" hidden="1">
      <c r="A114" s="97" t="s">
        <v>56</v>
      </c>
      <c r="B114" s="103">
        <f t="shared" si="17"/>
        <v>324.78109251000001</v>
      </c>
      <c r="C114" s="100">
        <f t="shared" si="31"/>
        <v>-6.4828786564458003</v>
      </c>
      <c r="D114" s="40">
        <v>176.09813356999999</v>
      </c>
      <c r="E114" s="104">
        <f t="shared" si="32"/>
        <v>-8.2809763109879864</v>
      </c>
      <c r="F114" s="103">
        <v>148.68295893999999</v>
      </c>
      <c r="G114" s="100">
        <f t="shared" si="33"/>
        <v>-4.2598685960213212</v>
      </c>
      <c r="H114" s="87">
        <f t="shared" si="21"/>
        <v>27.415174629999996</v>
      </c>
      <c r="I114" s="102">
        <f t="shared" si="34"/>
        <v>-25.297058333656885</v>
      </c>
    </row>
    <row r="115" spans="1:9" s="74" customFormat="1" ht="18.75" hidden="1">
      <c r="A115" s="97" t="s">
        <v>57</v>
      </c>
      <c r="B115" s="103">
        <f t="shared" si="17"/>
        <v>317.11454831000003</v>
      </c>
      <c r="C115" s="100">
        <f t="shared" si="31"/>
        <v>-3.6069017948255677</v>
      </c>
      <c r="D115" s="40">
        <v>184.63268592</v>
      </c>
      <c r="E115" s="104">
        <f t="shared" si="32"/>
        <v>-4.1249384524344563</v>
      </c>
      <c r="F115" s="103">
        <v>132.48186239</v>
      </c>
      <c r="G115" s="100">
        <f t="shared" si="33"/>
        <v>-2.8755343203850203</v>
      </c>
      <c r="H115" s="87">
        <f t="shared" si="21"/>
        <v>52.150823529999997</v>
      </c>
      <c r="I115" s="102">
        <f t="shared" si="34"/>
        <v>-7.1588983377533166</v>
      </c>
    </row>
    <row r="116" spans="1:9" s="74" customFormat="1" ht="18.75">
      <c r="A116" s="150" t="s">
        <v>78</v>
      </c>
      <c r="B116" s="83">
        <f>D116+F116</f>
        <v>3679.6706653399997</v>
      </c>
      <c r="C116" s="84">
        <f>((B116/B103)-1)*100</f>
        <v>-9.602567288690377</v>
      </c>
      <c r="D116" s="85">
        <f>SUM(D117:D128)</f>
        <v>2091.8024165499996</v>
      </c>
      <c r="E116" s="86">
        <f>((D116/D103)-1)*100</f>
        <v>-5.4025860180061063</v>
      </c>
      <c r="F116" s="83">
        <f>SUM(F117:F128)</f>
        <v>1587.8682487900001</v>
      </c>
      <c r="G116" s="84">
        <f>((F116/F103)-1)*100</f>
        <v>-14.597665458437215</v>
      </c>
      <c r="H116" s="92">
        <f>D116-F116</f>
        <v>503.93416775999958</v>
      </c>
      <c r="I116" s="93">
        <f>((H116/H103)-1)*100</f>
        <v>43.167833599281934</v>
      </c>
    </row>
    <row r="117" spans="1:9" s="74" customFormat="1" ht="18.75" hidden="1">
      <c r="A117" s="97" t="s">
        <v>46</v>
      </c>
      <c r="B117" s="103">
        <f t="shared" si="17"/>
        <v>316.19880754999997</v>
      </c>
      <c r="C117" s="100">
        <f t="shared" ref="C117:C128" si="35">((B117/B104)-1)*100</f>
        <v>-7.2498790280572383</v>
      </c>
      <c r="D117" s="40">
        <v>144.29715267</v>
      </c>
      <c r="E117" s="104">
        <f t="shared" ref="E117:E128" si="36">((D117/D104)-1)*100</f>
        <v>-13.273030439150347</v>
      </c>
      <c r="F117" s="103">
        <v>171.90165488</v>
      </c>
      <c r="G117" s="100">
        <f t="shared" ref="G117:G128" si="37">((F117/F104)-1)*100</f>
        <v>-1.5080809914723825</v>
      </c>
      <c r="H117" s="87">
        <f t="shared" si="21"/>
        <v>-27.604502209999993</v>
      </c>
      <c r="I117" s="102" t="s">
        <v>162</v>
      </c>
    </row>
    <row r="118" spans="1:9" s="74" customFormat="1" ht="18.75" hidden="1">
      <c r="A118" s="97" t="s">
        <v>47</v>
      </c>
      <c r="B118" s="103">
        <f t="shared" si="17"/>
        <v>292.05900099000002</v>
      </c>
      <c r="C118" s="100">
        <f t="shared" si="35"/>
        <v>7.2136625909391405E-2</v>
      </c>
      <c r="D118" s="40">
        <v>153.56449520000001</v>
      </c>
      <c r="E118" s="104">
        <f t="shared" si="36"/>
        <v>-1.6751791589435294</v>
      </c>
      <c r="F118" s="103">
        <v>138.49450579000001</v>
      </c>
      <c r="G118" s="100">
        <f t="shared" si="37"/>
        <v>2.083648929898585</v>
      </c>
      <c r="H118" s="87">
        <f t="shared" si="21"/>
        <v>15.069989410000005</v>
      </c>
      <c r="I118" s="102">
        <f t="shared" ref="I118:I128" si="38">((H118/H105)-1)*100</f>
        <v>-26.534930050642679</v>
      </c>
    </row>
    <row r="119" spans="1:9" s="74" customFormat="1" ht="18.75" hidden="1">
      <c r="A119" s="97" t="s">
        <v>127</v>
      </c>
      <c r="B119" s="103">
        <f t="shared" si="17"/>
        <v>325.79094970999995</v>
      </c>
      <c r="C119" s="100">
        <f t="shared" si="35"/>
        <v>3.8386717396154513</v>
      </c>
      <c r="D119" s="40">
        <v>183.12350348999999</v>
      </c>
      <c r="E119" s="104">
        <f t="shared" si="36"/>
        <v>5.7983989043326245</v>
      </c>
      <c r="F119" s="103">
        <v>142.66744621999999</v>
      </c>
      <c r="G119" s="100">
        <f t="shared" si="37"/>
        <v>1.4271567279497299</v>
      </c>
      <c r="H119" s="87">
        <f t="shared" si="21"/>
        <v>40.456057270000002</v>
      </c>
      <c r="I119" s="102">
        <f t="shared" si="38"/>
        <v>24.759604024111749</v>
      </c>
    </row>
    <row r="120" spans="1:9" s="74" customFormat="1" ht="18.75" hidden="1">
      <c r="A120" s="97" t="s">
        <v>128</v>
      </c>
      <c r="B120" s="103">
        <f t="shared" si="17"/>
        <v>290.24818375000001</v>
      </c>
      <c r="C120" s="100">
        <f t="shared" si="35"/>
        <v>-14.012427783516967</v>
      </c>
      <c r="D120" s="40">
        <v>175.93798649999999</v>
      </c>
      <c r="E120" s="104">
        <f t="shared" si="36"/>
        <v>-7.8407385400079637</v>
      </c>
      <c r="F120" s="103">
        <v>114.31019725</v>
      </c>
      <c r="G120" s="100">
        <f t="shared" si="37"/>
        <v>-22.047164075021598</v>
      </c>
      <c r="H120" s="87">
        <f t="shared" si="21"/>
        <v>61.627789249999992</v>
      </c>
      <c r="I120" s="102">
        <f t="shared" si="38"/>
        <v>39.220683637968669</v>
      </c>
    </row>
    <row r="121" spans="1:9" s="74" customFormat="1" ht="18.75" hidden="1">
      <c r="A121" s="97" t="s">
        <v>129</v>
      </c>
      <c r="B121" s="103">
        <f t="shared" si="17"/>
        <v>282.01787032999999</v>
      </c>
      <c r="C121" s="100">
        <f t="shared" si="35"/>
        <v>-23.011333977898808</v>
      </c>
      <c r="D121" s="40">
        <v>175.1984109</v>
      </c>
      <c r="E121" s="104">
        <f t="shared" si="36"/>
        <v>-14.539438920755575</v>
      </c>
      <c r="F121" s="103">
        <v>106.81945942999999</v>
      </c>
      <c r="G121" s="100">
        <f t="shared" si="37"/>
        <v>-33.778334064904506</v>
      </c>
      <c r="H121" s="87">
        <f t="shared" si="21"/>
        <v>68.378951470000004</v>
      </c>
      <c r="I121" s="102">
        <f t="shared" si="38"/>
        <v>56.47687560772556</v>
      </c>
    </row>
    <row r="122" spans="1:9" s="74" customFormat="1" ht="18.75" hidden="1">
      <c r="A122" s="97" t="s">
        <v>51</v>
      </c>
      <c r="B122" s="103">
        <f t="shared" si="17"/>
        <v>284.56077665999999</v>
      </c>
      <c r="C122" s="100">
        <f t="shared" si="35"/>
        <v>-11.767081003756596</v>
      </c>
      <c r="D122" s="40">
        <v>174.78971342</v>
      </c>
      <c r="E122" s="104">
        <f t="shared" si="36"/>
        <v>-4.5215651601986373</v>
      </c>
      <c r="F122" s="103">
        <v>109.77106324</v>
      </c>
      <c r="G122" s="100">
        <f t="shared" si="37"/>
        <v>-21.279282917457131</v>
      </c>
      <c r="H122" s="87">
        <f t="shared" si="21"/>
        <v>65.018650179999995</v>
      </c>
      <c r="I122" s="102">
        <f t="shared" si="38"/>
        <v>49.044877547260477</v>
      </c>
    </row>
    <row r="123" spans="1:9" s="74" customFormat="1" ht="18.75" hidden="1">
      <c r="A123" s="97" t="s">
        <v>52</v>
      </c>
      <c r="B123" s="103">
        <f t="shared" si="17"/>
        <v>312.30771361000001</v>
      </c>
      <c r="C123" s="100">
        <f t="shared" si="35"/>
        <v>-17.713267393509625</v>
      </c>
      <c r="D123" s="40">
        <v>194.16007175999999</v>
      </c>
      <c r="E123" s="104">
        <f t="shared" si="36"/>
        <v>-2.5334300369885043</v>
      </c>
      <c r="F123" s="103">
        <v>118.14764185</v>
      </c>
      <c r="G123" s="100">
        <f t="shared" si="37"/>
        <v>-34.482205790610898</v>
      </c>
      <c r="H123" s="87">
        <f t="shared" si="21"/>
        <v>76.012429909999994</v>
      </c>
      <c r="I123" s="102">
        <f t="shared" si="38"/>
        <v>302.65623839523295</v>
      </c>
    </row>
    <row r="124" spans="1:9" s="74" customFormat="1" ht="18.75" hidden="1">
      <c r="A124" s="97" t="s">
        <v>53</v>
      </c>
      <c r="B124" s="103">
        <f t="shared" si="17"/>
        <v>289.88976092000001</v>
      </c>
      <c r="C124" s="100">
        <f t="shared" si="35"/>
        <v>-22.008663391784754</v>
      </c>
      <c r="D124" s="40">
        <v>174.03775487999999</v>
      </c>
      <c r="E124" s="104">
        <f t="shared" si="36"/>
        <v>-11.048889116552518</v>
      </c>
      <c r="F124" s="103">
        <v>115.85200604000001</v>
      </c>
      <c r="G124" s="100">
        <f t="shared" si="37"/>
        <v>-34.189694544582458</v>
      </c>
      <c r="H124" s="87">
        <f t="shared" si="21"/>
        <v>58.185748839999988</v>
      </c>
      <c r="I124" s="102">
        <f t="shared" si="38"/>
        <v>196.62077375065414</v>
      </c>
    </row>
    <row r="125" spans="1:9" s="74" customFormat="1" ht="18.75" hidden="1">
      <c r="A125" s="97" t="s">
        <v>54</v>
      </c>
      <c r="B125" s="109">
        <f t="shared" si="17"/>
        <v>313.63339397999999</v>
      </c>
      <c r="C125" s="100">
        <f t="shared" si="35"/>
        <v>-7.70910827282838</v>
      </c>
      <c r="D125" s="40">
        <v>182.23387711999999</v>
      </c>
      <c r="E125" s="104">
        <f t="shared" si="36"/>
        <v>-2.1343140694010887</v>
      </c>
      <c r="F125" s="103">
        <v>131.39951686000001</v>
      </c>
      <c r="G125" s="100">
        <f t="shared" si="37"/>
        <v>-14.466368632020787</v>
      </c>
      <c r="H125" s="87">
        <f t="shared" si="21"/>
        <v>50.834360259999983</v>
      </c>
      <c r="I125" s="102">
        <f t="shared" si="38"/>
        <v>56.005756965068755</v>
      </c>
    </row>
    <row r="126" spans="1:9" s="74" customFormat="1" ht="18.75" hidden="1">
      <c r="A126" s="97" t="s">
        <v>124</v>
      </c>
      <c r="B126" s="103">
        <f t="shared" si="17"/>
        <v>308.94639953000001</v>
      </c>
      <c r="C126" s="100">
        <f t="shared" si="35"/>
        <v>-15.290111031596364</v>
      </c>
      <c r="D126" s="40">
        <v>176.49335596</v>
      </c>
      <c r="E126" s="104">
        <f t="shared" si="36"/>
        <v>-9.4158562132563794</v>
      </c>
      <c r="F126" s="103">
        <v>132.45304357000001</v>
      </c>
      <c r="G126" s="100">
        <f t="shared" si="37"/>
        <v>-22.027740685944973</v>
      </c>
      <c r="H126" s="87">
        <f t="shared" si="21"/>
        <v>44.040312389999997</v>
      </c>
      <c r="I126" s="102">
        <f t="shared" si="38"/>
        <v>76.393250147240565</v>
      </c>
    </row>
    <row r="127" spans="1:9" s="74" customFormat="1" ht="18.75" hidden="1">
      <c r="A127" s="97" t="s">
        <v>56</v>
      </c>
      <c r="B127" s="103">
        <f t="shared" si="17"/>
        <v>322.01482609999999</v>
      </c>
      <c r="C127" s="100">
        <f t="shared" si="35"/>
        <v>-0.85173258967187193</v>
      </c>
      <c r="D127" s="40">
        <v>173.44900537999999</v>
      </c>
      <c r="E127" s="104">
        <f t="shared" si="36"/>
        <v>-1.5043476817697021</v>
      </c>
      <c r="F127" s="103">
        <v>148.56582072</v>
      </c>
      <c r="G127" s="100">
        <f t="shared" si="37"/>
        <v>-7.8783890793598932E-2</v>
      </c>
      <c r="H127" s="87">
        <f t="shared" si="21"/>
        <v>24.883184659999984</v>
      </c>
      <c r="I127" s="102">
        <f t="shared" si="38"/>
        <v>-9.235724390496113</v>
      </c>
    </row>
    <row r="128" spans="1:9" s="74" customFormat="1" ht="18.75" hidden="1">
      <c r="A128" s="97" t="s">
        <v>57</v>
      </c>
      <c r="B128" s="103">
        <f t="shared" si="17"/>
        <v>342.00298221000003</v>
      </c>
      <c r="C128" s="100">
        <f t="shared" si="35"/>
        <v>7.8484049478770412</v>
      </c>
      <c r="D128" s="40">
        <v>184.51708927000001</v>
      </c>
      <c r="E128" s="104">
        <f t="shared" si="36"/>
        <v>-6.2608984657286371E-2</v>
      </c>
      <c r="F128" s="103">
        <v>157.48589294000001</v>
      </c>
      <c r="G128" s="100">
        <f t="shared" si="37"/>
        <v>18.873550008221617</v>
      </c>
      <c r="H128" s="87">
        <f t="shared" si="21"/>
        <v>27.03119633</v>
      </c>
      <c r="I128" s="102">
        <f t="shared" si="38"/>
        <v>-48.167268510246664</v>
      </c>
    </row>
    <row r="129" spans="1:9" s="74" customFormat="1" ht="18.75">
      <c r="A129" s="89" t="s">
        <v>79</v>
      </c>
      <c r="B129" s="54">
        <f t="shared" ref="B129:B192" si="39">D129+F129</f>
        <v>5002.2262663999991</v>
      </c>
      <c r="C129" s="55">
        <f>((B129/B116)-1)*100</f>
        <v>35.942227480235545</v>
      </c>
      <c r="D129" s="54">
        <f>SUM(D130:D141)</f>
        <v>2808.1457745999996</v>
      </c>
      <c r="E129" s="55">
        <f>((D129/D116)-1)*100</f>
        <v>34.245268691842412</v>
      </c>
      <c r="F129" s="54">
        <f>SUM(F130:F141)</f>
        <v>2194.0804917999999</v>
      </c>
      <c r="G129" s="55">
        <f>((F129/F116)-1)*100</f>
        <v>38.177741980290271</v>
      </c>
      <c r="H129" s="56">
        <f t="shared" ref="H129:H160" si="40">D129-F129</f>
        <v>614.06528279999975</v>
      </c>
      <c r="I129" s="57">
        <f>((H129/H116)-1)*100</f>
        <v>21.854266308144133</v>
      </c>
    </row>
    <row r="130" spans="1:9" s="74" customFormat="1" ht="18.75" hidden="1">
      <c r="A130" s="97" t="s">
        <v>46</v>
      </c>
      <c r="B130" s="103">
        <f t="shared" si="39"/>
        <v>301.15018395999999</v>
      </c>
      <c r="C130" s="100">
        <f t="shared" ref="C130:C141" si="41">((B130/B117)-1)*100</f>
        <v>-4.7592284444717192</v>
      </c>
      <c r="D130" s="40">
        <v>149.47626002999999</v>
      </c>
      <c r="E130" s="104">
        <f t="shared" ref="E130:E141" si="42">((D130/D117)-1)*100</f>
        <v>3.5891958116764267</v>
      </c>
      <c r="F130" s="103">
        <v>151.67392393</v>
      </c>
      <c r="G130" s="100">
        <f t="shared" ref="G130:G141" si="43">((F130/F117)-1)*100</f>
        <v>-11.767036776999296</v>
      </c>
      <c r="H130" s="87">
        <f t="shared" si="40"/>
        <v>-2.1976639000000091</v>
      </c>
      <c r="I130" s="102">
        <f t="shared" ref="I130:I141" si="44">((H130/H117)-1)*100</f>
        <v>-92.038748305325768</v>
      </c>
    </row>
    <row r="131" spans="1:9" s="74" customFormat="1" ht="18.75" hidden="1">
      <c r="A131" s="97" t="s">
        <v>47</v>
      </c>
      <c r="B131" s="103">
        <f t="shared" si="39"/>
        <v>309.14463438999996</v>
      </c>
      <c r="C131" s="100">
        <f t="shared" si="41"/>
        <v>5.8500622621060483</v>
      </c>
      <c r="D131" s="40">
        <v>163.75290870000001</v>
      </c>
      <c r="E131" s="104">
        <f t="shared" si="42"/>
        <v>6.6346153039677391</v>
      </c>
      <c r="F131" s="103">
        <v>145.39172568999999</v>
      </c>
      <c r="G131" s="100">
        <f t="shared" si="43"/>
        <v>4.9801397251514556</v>
      </c>
      <c r="H131" s="87">
        <f t="shared" si="40"/>
        <v>18.361183010000019</v>
      </c>
      <c r="I131" s="102">
        <f t="shared" si="44"/>
        <v>21.839388936903138</v>
      </c>
    </row>
    <row r="132" spans="1:9" s="74" customFormat="1" ht="18.75" hidden="1">
      <c r="A132" s="97" t="s">
        <v>127</v>
      </c>
      <c r="B132" s="103">
        <f t="shared" si="39"/>
        <v>422.01038716000005</v>
      </c>
      <c r="C132" s="100">
        <f t="shared" si="41"/>
        <v>29.53410385882389</v>
      </c>
      <c r="D132" s="40">
        <v>243.35759852000001</v>
      </c>
      <c r="E132" s="104">
        <f t="shared" si="42"/>
        <v>32.892607383567942</v>
      </c>
      <c r="F132" s="103">
        <v>178.65278864000001</v>
      </c>
      <c r="G132" s="100">
        <f t="shared" si="43"/>
        <v>25.223233031387494</v>
      </c>
      <c r="H132" s="87">
        <f t="shared" si="40"/>
        <v>64.704809879999999</v>
      </c>
      <c r="I132" s="102">
        <f t="shared" si="44"/>
        <v>59.938496844035136</v>
      </c>
    </row>
    <row r="133" spans="1:9" s="74" customFormat="1" ht="18.75" hidden="1">
      <c r="A133" s="97" t="s">
        <v>128</v>
      </c>
      <c r="B133" s="103">
        <f t="shared" si="39"/>
        <v>421.55755950999998</v>
      </c>
      <c r="C133" s="100">
        <f t="shared" si="41"/>
        <v>45.240378101073972</v>
      </c>
      <c r="D133" s="40">
        <v>260.59431855999998</v>
      </c>
      <c r="E133" s="104">
        <f t="shared" si="42"/>
        <v>48.117142718352056</v>
      </c>
      <c r="F133" s="103">
        <v>160.96324095</v>
      </c>
      <c r="G133" s="100">
        <f t="shared" si="43"/>
        <v>40.812670104984882</v>
      </c>
      <c r="H133" s="87">
        <f t="shared" si="40"/>
        <v>99.631077609999977</v>
      </c>
      <c r="I133" s="102">
        <f t="shared" si="44"/>
        <v>61.66583098711429</v>
      </c>
    </row>
    <row r="134" spans="1:9" s="74" customFormat="1" ht="18.75" hidden="1">
      <c r="A134" s="97" t="s">
        <v>129</v>
      </c>
      <c r="B134" s="103">
        <f t="shared" si="39"/>
        <v>438.65344341999997</v>
      </c>
      <c r="C134" s="100">
        <f t="shared" si="41"/>
        <v>55.541009832715439</v>
      </c>
      <c r="D134" s="40">
        <v>262.00662605999997</v>
      </c>
      <c r="E134" s="104">
        <f t="shared" si="42"/>
        <v>49.54851742893289</v>
      </c>
      <c r="F134" s="103">
        <v>176.64681736</v>
      </c>
      <c r="G134" s="100">
        <f t="shared" si="43"/>
        <v>65.369510670252609</v>
      </c>
      <c r="H134" s="87">
        <f t="shared" si="40"/>
        <v>85.359808699999974</v>
      </c>
      <c r="I134" s="102">
        <f t="shared" si="44"/>
        <v>24.833456590000512</v>
      </c>
    </row>
    <row r="135" spans="1:9" s="74" customFormat="1" ht="18.75" hidden="1">
      <c r="A135" s="97" t="s">
        <v>51</v>
      </c>
      <c r="B135" s="103">
        <f t="shared" si="39"/>
        <v>461.01500217</v>
      </c>
      <c r="C135" s="100">
        <f t="shared" si="41"/>
        <v>62.009328053258628</v>
      </c>
      <c r="D135" s="40">
        <v>282.57895137999998</v>
      </c>
      <c r="E135" s="104">
        <f t="shared" si="42"/>
        <v>61.667952793649008</v>
      </c>
      <c r="F135" s="103">
        <v>178.43605079</v>
      </c>
      <c r="G135" s="100">
        <f t="shared" si="43"/>
        <v>62.552903764695266</v>
      </c>
      <c r="H135" s="87">
        <f t="shared" si="40"/>
        <v>104.14290058999998</v>
      </c>
      <c r="I135" s="102">
        <f t="shared" si="44"/>
        <v>60.173889032895936</v>
      </c>
    </row>
    <row r="136" spans="1:9" s="74" customFormat="1" ht="18.75" hidden="1">
      <c r="A136" s="97" t="s">
        <v>52</v>
      </c>
      <c r="B136" s="103">
        <f t="shared" si="39"/>
        <v>436.37240731999998</v>
      </c>
      <c r="C136" s="100">
        <f t="shared" si="41"/>
        <v>39.725145522639259</v>
      </c>
      <c r="D136" s="40">
        <v>255.08595503000001</v>
      </c>
      <c r="E136" s="104">
        <f t="shared" si="42"/>
        <v>31.379203106862306</v>
      </c>
      <c r="F136" s="103">
        <v>181.28645229</v>
      </c>
      <c r="G136" s="100">
        <f t="shared" si="43"/>
        <v>53.440601480781915</v>
      </c>
      <c r="H136" s="87">
        <f t="shared" si="40"/>
        <v>73.799502740000008</v>
      </c>
      <c r="I136" s="102">
        <f t="shared" si="44"/>
        <v>-2.9112701338717017</v>
      </c>
    </row>
    <row r="137" spans="1:9" s="74" customFormat="1" ht="18.75" hidden="1">
      <c r="A137" s="97" t="s">
        <v>53</v>
      </c>
      <c r="B137" s="103">
        <f t="shared" si="39"/>
        <v>467.73652537999999</v>
      </c>
      <c r="C137" s="100">
        <f t="shared" si="41"/>
        <v>61.349791691704425</v>
      </c>
      <c r="D137" s="40">
        <v>272.16375900000003</v>
      </c>
      <c r="E137" s="104">
        <f t="shared" si="42"/>
        <v>56.382021353733535</v>
      </c>
      <c r="F137" s="103">
        <v>195.57276637999999</v>
      </c>
      <c r="G137" s="100">
        <f t="shared" si="43"/>
        <v>68.8125851808513</v>
      </c>
      <c r="H137" s="87">
        <f t="shared" si="40"/>
        <v>76.590992620000037</v>
      </c>
      <c r="I137" s="102">
        <f t="shared" si="44"/>
        <v>31.631875754681872</v>
      </c>
    </row>
    <row r="138" spans="1:9" s="74" customFormat="1" ht="18.75" hidden="1">
      <c r="A138" s="97" t="s">
        <v>54</v>
      </c>
      <c r="B138" s="109">
        <f t="shared" si="39"/>
        <v>443.51577091000001</v>
      </c>
      <c r="C138" s="100">
        <f t="shared" si="41"/>
        <v>41.412164464311616</v>
      </c>
      <c r="D138" s="40">
        <v>243.76129510000001</v>
      </c>
      <c r="E138" s="104">
        <f t="shared" si="42"/>
        <v>33.762886984775363</v>
      </c>
      <c r="F138" s="103">
        <v>199.75447581</v>
      </c>
      <c r="G138" s="100">
        <f t="shared" si="43"/>
        <v>52.020707977814709</v>
      </c>
      <c r="H138" s="87">
        <f t="shared" si="40"/>
        <v>44.00681929000001</v>
      </c>
      <c r="I138" s="102">
        <f t="shared" si="44"/>
        <v>-13.430956807717232</v>
      </c>
    </row>
    <row r="139" spans="1:9" s="74" customFormat="1" ht="18.75" hidden="1">
      <c r="A139" s="97" t="s">
        <v>124</v>
      </c>
      <c r="B139" s="103">
        <f t="shared" si="39"/>
        <v>431.41555661999996</v>
      </c>
      <c r="C139" s="100">
        <f t="shared" si="41"/>
        <v>39.640907703184823</v>
      </c>
      <c r="D139" s="40">
        <v>226.02637233999999</v>
      </c>
      <c r="E139" s="104">
        <f t="shared" si="42"/>
        <v>28.065088405495576</v>
      </c>
      <c r="F139" s="103">
        <v>205.38918427999999</v>
      </c>
      <c r="G139" s="100">
        <f t="shared" si="43"/>
        <v>55.065658548989127</v>
      </c>
      <c r="H139" s="87">
        <f t="shared" si="40"/>
        <v>20.63718806</v>
      </c>
      <c r="I139" s="102">
        <f t="shared" si="44"/>
        <v>-53.140232346113024</v>
      </c>
    </row>
    <row r="140" spans="1:9" s="74" customFormat="1" ht="18.75" hidden="1">
      <c r="A140" s="97" t="s">
        <v>56</v>
      </c>
      <c r="B140" s="103">
        <f t="shared" si="39"/>
        <v>421.13606729000003</v>
      </c>
      <c r="C140" s="100">
        <f t="shared" si="41"/>
        <v>30.781576857960722</v>
      </c>
      <c r="D140" s="40">
        <v>205.0176621</v>
      </c>
      <c r="E140" s="104">
        <f t="shared" si="42"/>
        <v>18.2005406435384</v>
      </c>
      <c r="F140" s="103">
        <v>216.11840519</v>
      </c>
      <c r="G140" s="100">
        <f t="shared" si="43"/>
        <v>45.469801965632087</v>
      </c>
      <c r="H140" s="87">
        <f t="shared" si="40"/>
        <v>-11.100743090000009</v>
      </c>
      <c r="I140" s="102">
        <f t="shared" si="44"/>
        <v>-144.61142430793669</v>
      </c>
    </row>
    <row r="141" spans="1:9" s="74" customFormat="1" ht="18.75" hidden="1">
      <c r="A141" s="97" t="s">
        <v>57</v>
      </c>
      <c r="B141" s="103">
        <f t="shared" si="39"/>
        <v>448.51872827</v>
      </c>
      <c r="C141" s="100">
        <f t="shared" si="41"/>
        <v>31.144683409396734</v>
      </c>
      <c r="D141" s="40">
        <v>244.32406778000001</v>
      </c>
      <c r="E141" s="104">
        <f t="shared" si="42"/>
        <v>32.412704290216546</v>
      </c>
      <c r="F141" s="103">
        <v>204.19466048999999</v>
      </c>
      <c r="G141" s="100">
        <f t="shared" si="43"/>
        <v>29.659016866860188</v>
      </c>
      <c r="H141" s="87">
        <f t="shared" si="40"/>
        <v>40.129407290000017</v>
      </c>
      <c r="I141" s="102">
        <f t="shared" si="44"/>
        <v>48.45590554001209</v>
      </c>
    </row>
    <row r="142" spans="1:9" s="74" customFormat="1" ht="18.75">
      <c r="A142" s="150" t="s">
        <v>80</v>
      </c>
      <c r="B142" s="83">
        <f>D142+F142</f>
        <v>6067.4672516600003</v>
      </c>
      <c r="C142" s="84">
        <f>((B142/B129)-1)*100</f>
        <v>21.295337886157519</v>
      </c>
      <c r="D142" s="85">
        <f>SUM(D143:D154)</f>
        <v>3341.3603822</v>
      </c>
      <c r="E142" s="86">
        <f>((D142/D129)-1)*100</f>
        <v>18.988138451464586</v>
      </c>
      <c r="F142" s="83">
        <f>SUM(F143:F154)</f>
        <v>2726.1068694600003</v>
      </c>
      <c r="G142" s="84">
        <f>((F142/F129)-1)*100</f>
        <v>24.2482616133892</v>
      </c>
      <c r="H142" s="92">
        <f>D142-F142</f>
        <v>615.25351273999968</v>
      </c>
      <c r="I142" s="93">
        <f>((H142/H129)-1)*100</f>
        <v>0.19350221764400377</v>
      </c>
    </row>
    <row r="143" spans="1:9" s="74" customFormat="1" ht="18.75" hidden="1">
      <c r="A143" s="97" t="s">
        <v>46</v>
      </c>
      <c r="B143" s="103">
        <f t="shared" si="39"/>
        <v>396.18965789000003</v>
      </c>
      <c r="C143" s="100">
        <f>((B143/B130)-1)*100</f>
        <v>31.558829777312567</v>
      </c>
      <c r="D143" s="40">
        <v>197.79928894</v>
      </c>
      <c r="E143" s="104">
        <f>((D143/D130)-1)*100</f>
        <v>32.32822984753669</v>
      </c>
      <c r="F143" s="103">
        <v>198.39036895000001</v>
      </c>
      <c r="G143" s="100">
        <f>((F143/F130)-1)*100</f>
        <v>30.800577851180556</v>
      </c>
      <c r="H143" s="87">
        <f t="shared" si="40"/>
        <v>-0.59108001000001309</v>
      </c>
      <c r="I143" s="102">
        <f>((H143/H130)-1)*100</f>
        <v>-73.104167111267088</v>
      </c>
    </row>
    <row r="144" spans="1:9" s="74" customFormat="1" ht="18.75" hidden="1">
      <c r="A144" s="97" t="s">
        <v>47</v>
      </c>
      <c r="B144" s="103">
        <f t="shared" si="39"/>
        <v>423.97337756000002</v>
      </c>
      <c r="C144" s="100">
        <f t="shared" ref="C144:C153" si="45">((B144/B131)-1)*100</f>
        <v>37.14401946408632</v>
      </c>
      <c r="D144" s="40">
        <v>235.13305116999999</v>
      </c>
      <c r="E144" s="104">
        <f t="shared" ref="E144:E154" si="46">((D144/D131)-1)*100</f>
        <v>43.59015240503021</v>
      </c>
      <c r="F144" s="103">
        <v>188.84032639</v>
      </c>
      <c r="G144" s="100">
        <f t="shared" ref="G144:G154" si="47">((F144/F131)-1)*100</f>
        <v>29.883819380918464</v>
      </c>
      <c r="H144" s="87">
        <f t="shared" si="40"/>
        <v>46.292724779999986</v>
      </c>
      <c r="I144" s="102">
        <f t="shared" ref="I144:I154" si="48">((H144/H131)-1)*100</f>
        <v>152.12277855292689</v>
      </c>
    </row>
    <row r="145" spans="1:9" s="74" customFormat="1" ht="18.75" hidden="1">
      <c r="A145" s="97" t="s">
        <v>127</v>
      </c>
      <c r="B145" s="103">
        <f t="shared" si="39"/>
        <v>512.31459437000001</v>
      </c>
      <c r="C145" s="100">
        <f t="shared" si="45"/>
        <v>21.398574527446932</v>
      </c>
      <c r="D145" s="40">
        <v>294.22320195999998</v>
      </c>
      <c r="E145" s="104">
        <f t="shared" si="46"/>
        <v>20.901588341331223</v>
      </c>
      <c r="F145" s="103">
        <v>218.09139241</v>
      </c>
      <c r="G145" s="100">
        <f t="shared" si="47"/>
        <v>22.07556012432137</v>
      </c>
      <c r="H145" s="87">
        <f t="shared" si="40"/>
        <v>76.131809549999986</v>
      </c>
      <c r="I145" s="102">
        <f t="shared" si="48"/>
        <v>17.660201291360302</v>
      </c>
    </row>
    <row r="146" spans="1:9" s="74" customFormat="1" ht="18.75" hidden="1">
      <c r="A146" s="97" t="s">
        <v>128</v>
      </c>
      <c r="B146" s="103">
        <f t="shared" si="39"/>
        <v>497.12637487999996</v>
      </c>
      <c r="C146" s="100">
        <f t="shared" si="45"/>
        <v>17.926096606555419</v>
      </c>
      <c r="D146" s="40">
        <v>289.69694686999998</v>
      </c>
      <c r="E146" s="104">
        <f t="shared" si="46"/>
        <v>11.167790790995058</v>
      </c>
      <c r="F146" s="103">
        <v>207.42942801000001</v>
      </c>
      <c r="G146" s="100">
        <f t="shared" si="47"/>
        <v>28.867576712395969</v>
      </c>
      <c r="H146" s="87">
        <f t="shared" si="40"/>
        <v>82.267518859999967</v>
      </c>
      <c r="I146" s="102">
        <f t="shared" si="48"/>
        <v>-17.427854005522903</v>
      </c>
    </row>
    <row r="147" spans="1:9" s="74" customFormat="1" ht="18.75" hidden="1">
      <c r="A147" s="97" t="s">
        <v>129</v>
      </c>
      <c r="B147" s="103">
        <f t="shared" si="39"/>
        <v>543.28045544999998</v>
      </c>
      <c r="C147" s="100">
        <f t="shared" si="45"/>
        <v>23.851861554822484</v>
      </c>
      <c r="D147" s="40">
        <v>296.42851196999999</v>
      </c>
      <c r="E147" s="104">
        <f t="shared" si="46"/>
        <v>13.137792134355152</v>
      </c>
      <c r="F147" s="103">
        <v>246.85194347999999</v>
      </c>
      <c r="G147" s="100">
        <f t="shared" si="47"/>
        <v>39.743215965745037</v>
      </c>
      <c r="H147" s="87">
        <f t="shared" si="40"/>
        <v>49.57656849</v>
      </c>
      <c r="I147" s="102">
        <f t="shared" si="48"/>
        <v>-41.92047844877608</v>
      </c>
    </row>
    <row r="148" spans="1:9" s="74" customFormat="1" ht="18.75" hidden="1">
      <c r="A148" s="97" t="s">
        <v>51</v>
      </c>
      <c r="B148" s="103">
        <f t="shared" si="39"/>
        <v>565.94453663000002</v>
      </c>
      <c r="C148" s="100">
        <f t="shared" si="45"/>
        <v>22.76054661260396</v>
      </c>
      <c r="D148" s="40">
        <v>327.42194542999999</v>
      </c>
      <c r="E148" s="104">
        <f t="shared" si="46"/>
        <v>15.869191187455822</v>
      </c>
      <c r="F148" s="103">
        <v>238.52259119999999</v>
      </c>
      <c r="G148" s="100">
        <f t="shared" si="47"/>
        <v>33.673991406991718</v>
      </c>
      <c r="H148" s="87">
        <f t="shared" si="40"/>
        <v>88.89935423</v>
      </c>
      <c r="I148" s="102">
        <f t="shared" si="48"/>
        <v>-14.637144033477878</v>
      </c>
    </row>
    <row r="149" spans="1:9" s="74" customFormat="1" ht="18.75" hidden="1">
      <c r="A149" s="97" t="s">
        <v>52</v>
      </c>
      <c r="B149" s="103">
        <f t="shared" si="39"/>
        <v>543.31334665000008</v>
      </c>
      <c r="C149" s="100">
        <f t="shared" si="45"/>
        <v>24.506806007002723</v>
      </c>
      <c r="D149" s="40">
        <v>298.44324640000002</v>
      </c>
      <c r="E149" s="104">
        <f t="shared" si="46"/>
        <v>16.997129992868821</v>
      </c>
      <c r="F149" s="103">
        <v>244.87010025000001</v>
      </c>
      <c r="G149" s="100">
        <f t="shared" si="47"/>
        <v>35.073579496324768</v>
      </c>
      <c r="H149" s="87">
        <f t="shared" si="40"/>
        <v>53.573146150000014</v>
      </c>
      <c r="I149" s="102">
        <f t="shared" si="48"/>
        <v>-27.407171917212825</v>
      </c>
    </row>
    <row r="150" spans="1:9" s="74" customFormat="1" ht="18.75" hidden="1">
      <c r="A150" s="97" t="s">
        <v>53</v>
      </c>
      <c r="B150" s="103">
        <f t="shared" si="39"/>
        <v>574.67135669000004</v>
      </c>
      <c r="C150" s="100">
        <f t="shared" si="45"/>
        <v>22.862193886424343</v>
      </c>
      <c r="D150" s="40">
        <v>307.86908834000002</v>
      </c>
      <c r="E150" s="104">
        <f t="shared" si="46"/>
        <v>13.119060918026193</v>
      </c>
      <c r="F150" s="103">
        <v>266.80226835000002</v>
      </c>
      <c r="G150" s="100">
        <f t="shared" si="47"/>
        <v>36.420971737752254</v>
      </c>
      <c r="H150" s="87">
        <f t="shared" si="40"/>
        <v>41.066819989999999</v>
      </c>
      <c r="I150" s="102">
        <f t="shared" si="48"/>
        <v>-46.381658488551416</v>
      </c>
    </row>
    <row r="151" spans="1:9" s="74" customFormat="1" ht="18.75" hidden="1">
      <c r="A151" s="97" t="s">
        <v>54</v>
      </c>
      <c r="B151" s="109">
        <f t="shared" si="39"/>
        <v>534.80045502999997</v>
      </c>
      <c r="C151" s="100">
        <f t="shared" si="45"/>
        <v>20.582060460376226</v>
      </c>
      <c r="D151" s="40">
        <v>285.87334141999997</v>
      </c>
      <c r="E151" s="104">
        <f t="shared" si="46"/>
        <v>17.275936404392667</v>
      </c>
      <c r="F151" s="103">
        <v>248.92711360999999</v>
      </c>
      <c r="G151" s="100">
        <f t="shared" si="47"/>
        <v>24.616538678598321</v>
      </c>
      <c r="H151" s="87">
        <f t="shared" si="40"/>
        <v>36.946227809999982</v>
      </c>
      <c r="I151" s="102">
        <f t="shared" si="48"/>
        <v>-16.044312208686385</v>
      </c>
    </row>
    <row r="152" spans="1:9" s="74" customFormat="1" ht="18.75" hidden="1">
      <c r="A152" s="97" t="s">
        <v>124</v>
      </c>
      <c r="B152" s="103">
        <f t="shared" si="39"/>
        <v>503.29581586999996</v>
      </c>
      <c r="C152" s="100">
        <f t="shared" si="45"/>
        <v>16.661489866790703</v>
      </c>
      <c r="D152" s="40">
        <v>268.52476460999998</v>
      </c>
      <c r="E152" s="104">
        <f t="shared" si="46"/>
        <v>18.802404263725393</v>
      </c>
      <c r="F152" s="103">
        <v>234.77105126000001</v>
      </c>
      <c r="G152" s="100">
        <f t="shared" si="47"/>
        <v>14.305459697402911</v>
      </c>
      <c r="H152" s="87">
        <f t="shared" si="40"/>
        <v>33.75371334999997</v>
      </c>
      <c r="I152" s="102">
        <f t="shared" si="48"/>
        <v>63.557715575713814</v>
      </c>
    </row>
    <row r="153" spans="1:9" s="74" customFormat="1" ht="18.75" hidden="1">
      <c r="A153" s="97" t="s">
        <v>56</v>
      </c>
      <c r="B153" s="103">
        <f t="shared" si="39"/>
        <v>491.04289360000001</v>
      </c>
      <c r="C153" s="100">
        <f t="shared" si="45"/>
        <v>16.599581878571602</v>
      </c>
      <c r="D153" s="40">
        <v>276.52303451</v>
      </c>
      <c r="E153" s="104">
        <f t="shared" si="46"/>
        <v>34.877664527811426</v>
      </c>
      <c r="F153" s="103">
        <v>214.51985909000001</v>
      </c>
      <c r="G153" s="100">
        <f t="shared" si="47"/>
        <v>-0.73966217666405765</v>
      </c>
      <c r="H153" s="87">
        <f t="shared" si="40"/>
        <v>62.003175419999991</v>
      </c>
      <c r="I153" s="102" t="s">
        <v>162</v>
      </c>
    </row>
    <row r="154" spans="1:9" s="74" customFormat="1" ht="18.75" hidden="1">
      <c r="A154" s="97" t="s">
        <v>57</v>
      </c>
      <c r="B154" s="103">
        <f t="shared" si="39"/>
        <v>481.51438704000003</v>
      </c>
      <c r="C154" s="100">
        <f>((B154/B141)-1)*100</f>
        <v>7.3565843944285003</v>
      </c>
      <c r="D154" s="40">
        <v>263.42396058000003</v>
      </c>
      <c r="E154" s="104">
        <f t="shared" si="46"/>
        <v>7.8174422084353878</v>
      </c>
      <c r="F154" s="103">
        <v>218.09042646</v>
      </c>
      <c r="G154" s="100">
        <f t="shared" si="47"/>
        <v>6.8051563819811589</v>
      </c>
      <c r="H154" s="87">
        <f t="shared" si="40"/>
        <v>45.333534120000024</v>
      </c>
      <c r="I154" s="102">
        <f t="shared" si="48"/>
        <v>12.968362060251115</v>
      </c>
    </row>
    <row r="155" spans="1:9" s="74" customFormat="1" ht="18.75">
      <c r="A155" s="150" t="s">
        <v>81</v>
      </c>
      <c r="B155" s="83">
        <f t="shared" si="39"/>
        <v>5804.8860523200001</v>
      </c>
      <c r="C155" s="84">
        <f>((B155/B142)-1)*100</f>
        <v>-4.3276904258224169</v>
      </c>
      <c r="D155" s="85">
        <f>SUM(D156:D167)</f>
        <v>3396.9576600800006</v>
      </c>
      <c r="E155" s="86">
        <f>((D155/D142)-1)*100</f>
        <v>1.6639114468519178</v>
      </c>
      <c r="F155" s="83">
        <f>SUM(F156:F167)</f>
        <v>2407.92839224</v>
      </c>
      <c r="G155" s="84">
        <f>((F155/F142)-1)*100</f>
        <v>-11.671533525867483</v>
      </c>
      <c r="H155" s="92">
        <f t="shared" si="40"/>
        <v>989.02926784000056</v>
      </c>
      <c r="I155" s="93">
        <f>((H155/H142)-1)*100</f>
        <v>60.751502813110307</v>
      </c>
    </row>
    <row r="156" spans="1:9" s="74" customFormat="1" ht="18.75" hidden="1">
      <c r="A156" s="97" t="s">
        <v>46</v>
      </c>
      <c r="B156" s="103">
        <f t="shared" si="39"/>
        <v>433.07183370999996</v>
      </c>
      <c r="C156" s="100">
        <f>((B156/B143)-1)*100</f>
        <v>9.3092222589616682</v>
      </c>
      <c r="D156" s="40">
        <v>227.96014477</v>
      </c>
      <c r="E156" s="104">
        <f>((D156/D143)-1)*100</f>
        <v>15.248212464074594</v>
      </c>
      <c r="F156" s="103">
        <v>205.11168893999999</v>
      </c>
      <c r="G156" s="100">
        <f>((F156/F143)-1)*100</f>
        <v>3.3879265538812264</v>
      </c>
      <c r="H156" s="87">
        <f t="shared" si="40"/>
        <v>22.848455830000006</v>
      </c>
      <c r="I156" s="102" t="s">
        <v>162</v>
      </c>
    </row>
    <row r="157" spans="1:9" s="74" customFormat="1" ht="18.75" hidden="1">
      <c r="A157" s="97" t="s">
        <v>47</v>
      </c>
      <c r="B157" s="103">
        <f t="shared" si="39"/>
        <v>379.11464096999998</v>
      </c>
      <c r="C157" s="100">
        <f t="shared" ref="C157:C166" si="49">((B157/B144)-1)*100</f>
        <v>-10.580555045263829</v>
      </c>
      <c r="D157" s="40">
        <v>202.41628657000001</v>
      </c>
      <c r="E157" s="104">
        <f t="shared" ref="E157:E167" si="50">((D157/D144)-1)*100</f>
        <v>-13.914149643023144</v>
      </c>
      <c r="F157" s="103">
        <v>176.6983544</v>
      </c>
      <c r="G157" s="100">
        <f t="shared" ref="G157:G167" si="51">((F157/F144)-1)*100</f>
        <v>-6.4297558800676669</v>
      </c>
      <c r="H157" s="87">
        <f t="shared" si="40"/>
        <v>25.717932170000012</v>
      </c>
      <c r="I157" s="102">
        <f t="shared" ref="I157:I167" si="52">((H157/H144)-1)*100</f>
        <v>-44.444980734616379</v>
      </c>
    </row>
    <row r="158" spans="1:9" s="74" customFormat="1" ht="18.75" hidden="1">
      <c r="A158" s="97" t="s">
        <v>127</v>
      </c>
      <c r="B158" s="103">
        <f t="shared" si="39"/>
        <v>548.94542889000002</v>
      </c>
      <c r="C158" s="100">
        <f t="shared" si="49"/>
        <v>7.1500665650654494</v>
      </c>
      <c r="D158" s="40">
        <v>328.22911865999998</v>
      </c>
      <c r="E158" s="104">
        <f t="shared" si="50"/>
        <v>11.557863714848416</v>
      </c>
      <c r="F158" s="103">
        <v>220.71631023</v>
      </c>
      <c r="G158" s="100">
        <f t="shared" si="51"/>
        <v>1.2035861622018196</v>
      </c>
      <c r="H158" s="87">
        <f t="shared" si="40"/>
        <v>107.51280842999998</v>
      </c>
      <c r="I158" s="102">
        <f t="shared" si="52"/>
        <v>41.21929987673596</v>
      </c>
    </row>
    <row r="159" spans="1:9" s="74" customFormat="1" ht="18.75" hidden="1">
      <c r="A159" s="97" t="s">
        <v>128</v>
      </c>
      <c r="B159" s="103">
        <f t="shared" si="39"/>
        <v>462.46287323000001</v>
      </c>
      <c r="C159" s="100">
        <f t="shared" si="49"/>
        <v>-6.9727746105539667</v>
      </c>
      <c r="D159" s="40">
        <v>271.0030241</v>
      </c>
      <c r="E159" s="104">
        <f t="shared" si="50"/>
        <v>-6.4529236403684909</v>
      </c>
      <c r="F159" s="103">
        <v>191.45984913000001</v>
      </c>
      <c r="G159" s="100">
        <f t="shared" si="51"/>
        <v>-7.6988010009988113</v>
      </c>
      <c r="H159" s="87">
        <f t="shared" si="40"/>
        <v>79.543174969999995</v>
      </c>
      <c r="I159" s="102">
        <f t="shared" si="52"/>
        <v>-3.3115668586482627</v>
      </c>
    </row>
    <row r="160" spans="1:9" s="74" customFormat="1" ht="18.75">
      <c r="A160" s="97" t="s">
        <v>129</v>
      </c>
      <c r="B160" s="103">
        <f t="shared" si="39"/>
        <v>543.54443989000004</v>
      </c>
      <c r="C160" s="100">
        <f t="shared" si="49"/>
        <v>4.8590822171479253E-2</v>
      </c>
      <c r="D160" s="40">
        <v>326.66140787000001</v>
      </c>
      <c r="E160" s="104">
        <f t="shared" si="50"/>
        <v>10.199051265034775</v>
      </c>
      <c r="F160" s="103">
        <v>216.88303202</v>
      </c>
      <c r="G160" s="100">
        <f t="shared" si="51"/>
        <v>-12.140439745992149</v>
      </c>
      <c r="H160" s="87">
        <f t="shared" si="40"/>
        <v>109.77837585</v>
      </c>
      <c r="I160" s="102">
        <f t="shared" si="52"/>
        <v>121.43197722961241</v>
      </c>
    </row>
    <row r="161" spans="1:9" s="74" customFormat="1" ht="18.75">
      <c r="A161" s="97" t="s">
        <v>51</v>
      </c>
      <c r="B161" s="103">
        <f t="shared" si="39"/>
        <v>491.23857365999999</v>
      </c>
      <c r="C161" s="100">
        <f t="shared" si="49"/>
        <v>-13.200226901181466</v>
      </c>
      <c r="D161" s="40">
        <v>296.00309148999997</v>
      </c>
      <c r="E161" s="104">
        <f t="shared" si="50"/>
        <v>-9.5958302058030789</v>
      </c>
      <c r="F161" s="103">
        <v>195.23548217000001</v>
      </c>
      <c r="G161" s="100">
        <f t="shared" si="51"/>
        <v>-18.148012233232848</v>
      </c>
      <c r="H161" s="87">
        <f>D161-F161</f>
        <v>100.76760931999996</v>
      </c>
      <c r="I161" s="102">
        <f t="shared" si="52"/>
        <v>13.350215187496705</v>
      </c>
    </row>
    <row r="162" spans="1:9" s="74" customFormat="1" ht="18.75">
      <c r="A162" s="97" t="s">
        <v>52</v>
      </c>
      <c r="B162" s="103">
        <f t="shared" si="39"/>
        <v>484.21086259000003</v>
      </c>
      <c r="C162" s="100">
        <f t="shared" si="49"/>
        <v>-10.87815795883137</v>
      </c>
      <c r="D162" s="40">
        <v>283.00073730000003</v>
      </c>
      <c r="E162" s="104">
        <f t="shared" si="50"/>
        <v>-5.1743536790584859</v>
      </c>
      <c r="F162" s="103">
        <v>201.21012529000001</v>
      </c>
      <c r="G162" s="100">
        <f t="shared" si="51"/>
        <v>-17.82985138464246</v>
      </c>
      <c r="H162" s="87">
        <f t="shared" ref="H162:H193" si="53">D162-F162</f>
        <v>81.790612010000018</v>
      </c>
      <c r="I162" s="102">
        <f t="shared" si="52"/>
        <v>52.670914231905705</v>
      </c>
    </row>
    <row r="163" spans="1:9" s="74" customFormat="1" ht="18.75">
      <c r="A163" s="97" t="s">
        <v>53</v>
      </c>
      <c r="B163" s="103">
        <f t="shared" si="39"/>
        <v>525.69574243</v>
      </c>
      <c r="C163" s="100">
        <f t="shared" si="49"/>
        <v>-8.5223691227783611</v>
      </c>
      <c r="D163" s="40">
        <v>311.01089774000002</v>
      </c>
      <c r="E163" s="104">
        <f t="shared" si="50"/>
        <v>1.0205017388852822</v>
      </c>
      <c r="F163" s="103">
        <v>214.68484469000001</v>
      </c>
      <c r="G163" s="100">
        <f t="shared" si="51"/>
        <v>-19.534100659005894</v>
      </c>
      <c r="H163" s="87">
        <f t="shared" si="53"/>
        <v>96.326053050000013</v>
      </c>
      <c r="I163" s="102">
        <f t="shared" si="52"/>
        <v>134.55931838271371</v>
      </c>
    </row>
    <row r="164" spans="1:9" s="74" customFormat="1" ht="18.75">
      <c r="A164" s="97" t="s">
        <v>54</v>
      </c>
      <c r="B164" s="109">
        <f t="shared" si="39"/>
        <v>482.44598375999999</v>
      </c>
      <c r="C164" s="100">
        <f t="shared" si="49"/>
        <v>-9.7895337929477133</v>
      </c>
      <c r="D164" s="40">
        <v>287.13085056</v>
      </c>
      <c r="E164" s="104">
        <f t="shared" si="50"/>
        <v>0.43988331816939841</v>
      </c>
      <c r="F164" s="103">
        <v>195.31513319999999</v>
      </c>
      <c r="G164" s="100">
        <f t="shared" si="51"/>
        <v>-21.537220125403923</v>
      </c>
      <c r="H164" s="87">
        <f t="shared" si="53"/>
        <v>91.815717360000008</v>
      </c>
      <c r="I164" s="102">
        <f t="shared" si="52"/>
        <v>148.51175019049953</v>
      </c>
    </row>
    <row r="165" spans="1:9" s="74" customFormat="1" ht="18.75">
      <c r="A165" s="97" t="s">
        <v>124</v>
      </c>
      <c r="B165" s="103">
        <f t="shared" si="39"/>
        <v>501.82813195000006</v>
      </c>
      <c r="C165" s="100">
        <f t="shared" si="49"/>
        <v>-0.29161456815667286</v>
      </c>
      <c r="D165" s="40">
        <v>296.81867318000002</v>
      </c>
      <c r="E165" s="104">
        <f t="shared" si="50"/>
        <v>10.536796712621111</v>
      </c>
      <c r="F165" s="103">
        <v>205.00945877000001</v>
      </c>
      <c r="G165" s="100">
        <f t="shared" si="51"/>
        <v>-12.676857870794366</v>
      </c>
      <c r="H165" s="87">
        <f t="shared" si="53"/>
        <v>91.80921441000001</v>
      </c>
      <c r="I165" s="102">
        <f t="shared" si="52"/>
        <v>171.99737539395824</v>
      </c>
    </row>
    <row r="166" spans="1:9" s="74" customFormat="1" ht="18.75">
      <c r="A166" s="97" t="s">
        <v>56</v>
      </c>
      <c r="B166" s="103">
        <f t="shared" si="39"/>
        <v>469.83465062000005</v>
      </c>
      <c r="C166" s="100">
        <f t="shared" si="49"/>
        <v>-4.3190204473819493</v>
      </c>
      <c r="D166" s="40">
        <v>278.86116219000002</v>
      </c>
      <c r="E166" s="104">
        <f t="shared" si="50"/>
        <v>0.84554535724055135</v>
      </c>
      <c r="F166" s="103">
        <v>190.97348843</v>
      </c>
      <c r="G166" s="100">
        <f t="shared" si="51"/>
        <v>-10.976312757189222</v>
      </c>
      <c r="H166" s="87">
        <f t="shared" si="53"/>
        <v>87.887673760000013</v>
      </c>
      <c r="I166" s="102">
        <f t="shared" si="52"/>
        <v>41.747052735061409</v>
      </c>
    </row>
    <row r="167" spans="1:9" s="74" customFormat="1" ht="18.75">
      <c r="A167" s="97" t="s">
        <v>57</v>
      </c>
      <c r="B167" s="103">
        <f t="shared" si="39"/>
        <v>482.49289062000003</v>
      </c>
      <c r="C167" s="100">
        <f>((B167/B154)-1)*100</f>
        <v>0.20321377851555411</v>
      </c>
      <c r="D167" s="40">
        <v>287.86226564999998</v>
      </c>
      <c r="E167" s="104">
        <f t="shared" si="50"/>
        <v>9.2771762356743679</v>
      </c>
      <c r="F167" s="103">
        <v>194.63062497000001</v>
      </c>
      <c r="G167" s="100">
        <f t="shared" si="51"/>
        <v>-10.756914859031074</v>
      </c>
      <c r="H167" s="87">
        <f t="shared" si="53"/>
        <v>93.23164067999997</v>
      </c>
      <c r="I167" s="102">
        <f t="shared" si="52"/>
        <v>105.65712003218496</v>
      </c>
    </row>
    <row r="168" spans="1:9" s="74" customFormat="1" ht="18.75">
      <c r="A168" s="89" t="s">
        <v>87</v>
      </c>
      <c r="B168" s="54">
        <f>D168+F168</f>
        <v>5999.1576788399998</v>
      </c>
      <c r="C168" s="55">
        <f>((B168/B155)-1)*100</f>
        <v>3.3466914728215391</v>
      </c>
      <c r="D168" s="54">
        <f>SUM(D169:D180)</f>
        <v>3370.4616171000002</v>
      </c>
      <c r="E168" s="55">
        <f>((D168/D155)-1)*100</f>
        <v>-0.77999332436119451</v>
      </c>
      <c r="F168" s="54">
        <f>SUM(F169:F180)</f>
        <v>2628.69606174</v>
      </c>
      <c r="G168" s="55">
        <f>((F168/F155)-1)*100</f>
        <v>9.1683652309373151</v>
      </c>
      <c r="H168" s="56">
        <f>D168-F168</f>
        <v>741.76555536000023</v>
      </c>
      <c r="I168" s="57">
        <f>((H168/H155)-1)*100</f>
        <v>-25.000646646182091</v>
      </c>
    </row>
    <row r="169" spans="1:9" s="74" customFormat="1" ht="18.75">
      <c r="A169" s="97" t="s">
        <v>46</v>
      </c>
      <c r="B169" s="103">
        <f t="shared" si="39"/>
        <v>472.09211417</v>
      </c>
      <c r="C169" s="100">
        <f>((B169/B156)-1)*100</f>
        <v>9.0101173576043294</v>
      </c>
      <c r="D169" s="40">
        <v>267.02655353</v>
      </c>
      <c r="E169" s="104">
        <f>((D169/D156)-1)*100</f>
        <v>17.137385484386304</v>
      </c>
      <c r="F169" s="103">
        <v>205.06556064</v>
      </c>
      <c r="G169" s="100">
        <f>((F169/F156)-1)*100</f>
        <v>-2.2489357012456246E-2</v>
      </c>
      <c r="H169" s="87">
        <f t="shared" si="53"/>
        <v>61.96099289</v>
      </c>
      <c r="I169" s="102">
        <f t="shared" ref="I169:I179" si="54">((H169/H156)-1)*100</f>
        <v>171.18240878512788</v>
      </c>
    </row>
    <row r="170" spans="1:9" s="74" customFormat="1" ht="18.75">
      <c r="A170" s="97" t="s">
        <v>47</v>
      </c>
      <c r="B170" s="103">
        <f t="shared" si="39"/>
        <v>415.66179255999998</v>
      </c>
      <c r="C170" s="100">
        <f t="shared" ref="C170:C179" si="55">((B170/B157)-1)*100</f>
        <v>9.6401319391123295</v>
      </c>
      <c r="D170" s="40">
        <v>233.48254025</v>
      </c>
      <c r="E170" s="104">
        <f t="shared" ref="E170:E179" si="56">((D170/D157)-1)*100</f>
        <v>15.347704577742372</v>
      </c>
      <c r="F170" s="103">
        <v>182.17925231000001</v>
      </c>
      <c r="G170" s="100">
        <f t="shared" ref="G170:G180" si="57">((F170/F157)-1)*100</f>
        <v>3.1018386835638845</v>
      </c>
      <c r="H170" s="87">
        <f t="shared" si="53"/>
        <v>51.30328793999999</v>
      </c>
      <c r="I170" s="102">
        <f t="shared" si="54"/>
        <v>99.484498212672463</v>
      </c>
    </row>
    <row r="171" spans="1:9" s="74" customFormat="1" ht="18.75">
      <c r="A171" s="97" t="s">
        <v>127</v>
      </c>
      <c r="B171" s="103">
        <f t="shared" si="39"/>
        <v>481.47629002999997</v>
      </c>
      <c r="C171" s="100">
        <f t="shared" si="55"/>
        <v>-12.29068233547852</v>
      </c>
      <c r="D171" s="40">
        <v>276.57419417</v>
      </c>
      <c r="E171" s="104">
        <f t="shared" si="56"/>
        <v>-15.737459461513325</v>
      </c>
      <c r="F171" s="103">
        <v>204.90209586</v>
      </c>
      <c r="G171" s="100">
        <f t="shared" si="57"/>
        <v>-7.1649504984568679</v>
      </c>
      <c r="H171" s="87">
        <f t="shared" si="53"/>
        <v>71.672098309999996</v>
      </c>
      <c r="I171" s="102">
        <f t="shared" si="54"/>
        <v>-33.336223509904258</v>
      </c>
    </row>
    <row r="172" spans="1:9" s="74" customFormat="1" ht="18.75">
      <c r="A172" s="97" t="s">
        <v>128</v>
      </c>
      <c r="B172" s="103">
        <f t="shared" si="39"/>
        <v>522.23890023000001</v>
      </c>
      <c r="C172" s="100">
        <f t="shared" si="55"/>
        <v>12.925583967963439</v>
      </c>
      <c r="D172" s="40">
        <v>303.27524963000002</v>
      </c>
      <c r="E172" s="104">
        <f t="shared" si="56"/>
        <v>11.908437419536533</v>
      </c>
      <c r="F172" s="103">
        <v>218.96365059999999</v>
      </c>
      <c r="G172" s="100">
        <f t="shared" si="57"/>
        <v>14.365310322231096</v>
      </c>
      <c r="H172" s="87">
        <f t="shared" si="53"/>
        <v>84.311599030000025</v>
      </c>
      <c r="I172" s="102">
        <f t="shared" si="54"/>
        <v>5.9947620418702829</v>
      </c>
    </row>
    <row r="173" spans="1:9" s="74" customFormat="1" ht="18.75">
      <c r="A173" s="97" t="s">
        <v>129</v>
      </c>
      <c r="B173" s="103">
        <f t="shared" si="39"/>
        <v>520.78741246000004</v>
      </c>
      <c r="C173" s="100">
        <f t="shared" si="55"/>
        <v>-4.1867832250488064</v>
      </c>
      <c r="D173" s="40">
        <v>301.9026465</v>
      </c>
      <c r="E173" s="104">
        <f t="shared" si="56"/>
        <v>-7.5793346791222849</v>
      </c>
      <c r="F173" s="103">
        <v>218.88476596000001</v>
      </c>
      <c r="G173" s="100">
        <f t="shared" si="57"/>
        <v>0.92295553107879513</v>
      </c>
      <c r="H173" s="87">
        <f t="shared" si="53"/>
        <v>83.017880539999993</v>
      </c>
      <c r="I173" s="102">
        <f t="shared" si="54"/>
        <v>-24.376836606296003</v>
      </c>
    </row>
    <row r="174" spans="1:9" s="74" customFormat="1" ht="18.75">
      <c r="A174" s="97" t="s">
        <v>51</v>
      </c>
      <c r="B174" s="103">
        <f t="shared" si="39"/>
        <v>511.35141222999999</v>
      </c>
      <c r="C174" s="100">
        <f t="shared" si="55"/>
        <v>4.0943117353647862</v>
      </c>
      <c r="D174" s="40">
        <v>287.31639978999999</v>
      </c>
      <c r="E174" s="104">
        <f t="shared" si="56"/>
        <v>-2.9346624916224751</v>
      </c>
      <c r="F174" s="103">
        <v>224.03501244</v>
      </c>
      <c r="G174" s="100">
        <f t="shared" si="57"/>
        <v>14.751176348632677</v>
      </c>
      <c r="H174" s="87">
        <f t="shared" si="53"/>
        <v>63.281387349999989</v>
      </c>
      <c r="I174" s="102">
        <f t="shared" si="54"/>
        <v>-37.200666189229366</v>
      </c>
    </row>
    <row r="175" spans="1:9" s="74" customFormat="1" ht="18.75">
      <c r="A175" s="97" t="s">
        <v>52</v>
      </c>
      <c r="B175" s="103">
        <f t="shared" si="39"/>
        <v>541.31303148999996</v>
      </c>
      <c r="C175" s="100">
        <f t="shared" si="55"/>
        <v>11.792831039470197</v>
      </c>
      <c r="D175" s="40">
        <v>308.41394889999998</v>
      </c>
      <c r="E175" s="104">
        <f t="shared" si="56"/>
        <v>8.9799100321990455</v>
      </c>
      <c r="F175" s="103">
        <v>232.89908259000001</v>
      </c>
      <c r="G175" s="100">
        <f t="shared" si="57"/>
        <v>15.749186207367716</v>
      </c>
      <c r="H175" s="87">
        <f t="shared" si="53"/>
        <v>75.514866309999974</v>
      </c>
      <c r="I175" s="102">
        <f t="shared" si="54"/>
        <v>-7.6729413630414527</v>
      </c>
    </row>
    <row r="176" spans="1:9" s="74" customFormat="1" ht="18.75">
      <c r="A176" s="97" t="s">
        <v>53</v>
      </c>
      <c r="B176" s="103">
        <f t="shared" si="39"/>
        <v>529.55539980999993</v>
      </c>
      <c r="C176" s="100">
        <f t="shared" si="55"/>
        <v>0.73419985525446929</v>
      </c>
      <c r="D176" s="40">
        <v>287.36329971999999</v>
      </c>
      <c r="E176" s="104">
        <f t="shared" si="56"/>
        <v>-7.6034628342087967</v>
      </c>
      <c r="F176" s="103">
        <v>242.19210009</v>
      </c>
      <c r="G176" s="100">
        <f t="shared" si="57"/>
        <v>12.812853855482832</v>
      </c>
      <c r="H176" s="87">
        <f t="shared" si="53"/>
        <v>45.17119962999999</v>
      </c>
      <c r="I176" s="102">
        <f t="shared" si="54"/>
        <v>-53.105937386894752</v>
      </c>
    </row>
    <row r="177" spans="1:9" s="74" customFormat="1" ht="18.75">
      <c r="A177" s="97" t="s">
        <v>54</v>
      </c>
      <c r="B177" s="109">
        <f t="shared" si="39"/>
        <v>518.63217155000007</v>
      </c>
      <c r="C177" s="100">
        <f t="shared" si="55"/>
        <v>7.5005677336100307</v>
      </c>
      <c r="D177" s="40">
        <v>284.71402288000002</v>
      </c>
      <c r="E177" s="104">
        <f t="shared" si="56"/>
        <v>-0.84171647709968545</v>
      </c>
      <c r="F177" s="103">
        <v>233.91814866999999</v>
      </c>
      <c r="G177" s="100">
        <f t="shared" si="57"/>
        <v>19.764477456271166</v>
      </c>
      <c r="H177" s="87">
        <f t="shared" si="53"/>
        <v>50.795874210000022</v>
      </c>
      <c r="I177" s="102">
        <f t="shared" si="54"/>
        <v>-44.676275837572987</v>
      </c>
    </row>
    <row r="178" spans="1:9" s="74" customFormat="1" ht="18.75">
      <c r="A178" s="97" t="s">
        <v>124</v>
      </c>
      <c r="B178" s="103">
        <f t="shared" si="39"/>
        <v>545.10514061000003</v>
      </c>
      <c r="C178" s="100">
        <f t="shared" si="55"/>
        <v>8.6238705853006969</v>
      </c>
      <c r="D178" s="40">
        <v>293.00866188999998</v>
      </c>
      <c r="E178" s="104">
        <f t="shared" si="56"/>
        <v>-1.2836157675597204</v>
      </c>
      <c r="F178" s="103">
        <v>252.09647871999999</v>
      </c>
      <c r="G178" s="100">
        <f t="shared" si="57"/>
        <v>22.968218262956785</v>
      </c>
      <c r="H178" s="87">
        <f t="shared" si="53"/>
        <v>40.912183169999992</v>
      </c>
      <c r="I178" s="102">
        <f t="shared" si="54"/>
        <v>-55.437824587742291</v>
      </c>
    </row>
    <row r="179" spans="1:9" s="74" customFormat="1" ht="18.75">
      <c r="A179" s="97" t="s">
        <v>56</v>
      </c>
      <c r="B179" s="103">
        <f t="shared" si="39"/>
        <v>489.68199519000001</v>
      </c>
      <c r="C179" s="100">
        <f t="shared" si="55"/>
        <v>4.2243254182740886</v>
      </c>
      <c r="D179" s="40">
        <v>278.57365197000001</v>
      </c>
      <c r="E179" s="104">
        <f t="shared" si="56"/>
        <v>-0.10310156414111704</v>
      </c>
      <c r="F179" s="103">
        <v>211.10834321999999</v>
      </c>
      <c r="G179" s="100">
        <f t="shared" si="57"/>
        <v>10.54327223926701</v>
      </c>
      <c r="H179" s="87">
        <f t="shared" si="53"/>
        <v>67.46530875000002</v>
      </c>
      <c r="I179" s="102">
        <f t="shared" si="54"/>
        <v>-23.236893339296405</v>
      </c>
    </row>
    <row r="180" spans="1:9" s="74" customFormat="1" ht="18.75">
      <c r="A180" s="97" t="s">
        <v>57</v>
      </c>
      <c r="B180" s="103">
        <f t="shared" si="39"/>
        <v>451.26201850999996</v>
      </c>
      <c r="C180" s="100">
        <f>((B180/B167)-1)*100</f>
        <v>-6.4728149817645182</v>
      </c>
      <c r="D180" s="40">
        <v>248.81044786999999</v>
      </c>
      <c r="E180" s="104">
        <f>((D180/D167)-1)*100</f>
        <v>-13.566146883413166</v>
      </c>
      <c r="F180" s="103">
        <v>202.45157064</v>
      </c>
      <c r="G180" s="100">
        <f t="shared" si="57"/>
        <v>4.018353057852786</v>
      </c>
      <c r="H180" s="87">
        <f t="shared" si="53"/>
        <v>46.35887722999999</v>
      </c>
      <c r="I180" s="102">
        <f>((H180/H167)-1)*100</f>
        <v>-50.275596469316575</v>
      </c>
    </row>
    <row r="181" spans="1:9" s="74" customFormat="1" ht="18.75">
      <c r="A181" s="89" t="s">
        <v>82</v>
      </c>
      <c r="B181" s="54">
        <f t="shared" si="39"/>
        <v>2494.2168400199998</v>
      </c>
      <c r="C181" s="55">
        <f>((B181/B194)-1)*100</f>
        <v>3.3976623235929093</v>
      </c>
      <c r="D181" s="54">
        <f>SUM(D182:D193)</f>
        <v>1369.2676967699999</v>
      </c>
      <c r="E181" s="55">
        <f>((D181/D194)-1)*100</f>
        <v>-0.94001679708949348</v>
      </c>
      <c r="F181" s="54">
        <f>SUM(F182:F193)</f>
        <v>1124.9491432500001</v>
      </c>
      <c r="G181" s="55">
        <f>((F181/F194)-1)*100</f>
        <v>9.2188591094712216</v>
      </c>
      <c r="H181" s="56">
        <f t="shared" si="53"/>
        <v>244.3185535199998</v>
      </c>
      <c r="I181" s="57">
        <f>((H181/H194)-1)*100</f>
        <v>-30.643703475921271</v>
      </c>
    </row>
    <row r="182" spans="1:9" s="74" customFormat="1" ht="18.75">
      <c r="A182" s="97" t="s">
        <v>46</v>
      </c>
      <c r="B182" s="103">
        <f t="shared" si="39"/>
        <v>484.09802938999997</v>
      </c>
      <c r="C182" s="100">
        <f>((B182/B169)-1)*100</f>
        <v>2.5431297959949806</v>
      </c>
      <c r="D182" s="40">
        <v>253.49399636999999</v>
      </c>
      <c r="E182" s="104">
        <f>((D182/D169)-1)*100</f>
        <v>-5.0678694613341735</v>
      </c>
      <c r="F182" s="103">
        <v>230.60403302</v>
      </c>
      <c r="G182" s="100">
        <f>((F182/F169)-1)*100</f>
        <v>12.453808577264569</v>
      </c>
      <c r="H182" s="87">
        <f t="shared" si="53"/>
        <v>22.889963349999988</v>
      </c>
      <c r="I182" s="102">
        <f>((H182/H169)-1)*100</f>
        <v>-63.057461989615341</v>
      </c>
    </row>
    <row r="183" spans="1:9" s="74" customFormat="1" ht="18.75">
      <c r="A183" s="97" t="s">
        <v>47</v>
      </c>
      <c r="B183" s="103">
        <f t="shared" si="39"/>
        <v>459.84787744000005</v>
      </c>
      <c r="C183" s="100">
        <f t="shared" ref="C183:C192" si="58">((B183/B170)-1)*100</f>
        <v>10.630297436736846</v>
      </c>
      <c r="D183" s="40">
        <v>227.53401432000001</v>
      </c>
      <c r="E183" s="104">
        <f t="shared" ref="E183:E192" si="59">((D183/D170)-1)*100</f>
        <v>-2.5477390830297764</v>
      </c>
      <c r="F183" s="103">
        <v>232.31386312000001</v>
      </c>
      <c r="G183" s="100">
        <f t="shared" ref="G183:G193" si="60">((F183/F170)-1)*100</f>
        <v>27.519385536114683</v>
      </c>
      <c r="H183" s="87">
        <f t="shared" si="53"/>
        <v>-4.7798487999999963</v>
      </c>
      <c r="I183" s="102">
        <f>((H183/H170)-1)*100</f>
        <v>-109.31684691552344</v>
      </c>
    </row>
    <row r="184" spans="1:9" s="74" customFormat="1" ht="18.75">
      <c r="A184" s="97" t="s">
        <v>127</v>
      </c>
      <c r="B184" s="103">
        <f t="shared" si="39"/>
        <v>497.89438360999998</v>
      </c>
      <c r="C184" s="100">
        <f t="shared" si="58"/>
        <v>3.4099485104400529</v>
      </c>
      <c r="D184" s="40">
        <v>287.67370287</v>
      </c>
      <c r="E184" s="104">
        <f t="shared" si="59"/>
        <v>4.0132119821625567</v>
      </c>
      <c r="F184" s="103">
        <v>210.22068074000001</v>
      </c>
      <c r="G184" s="100">
        <f t="shared" si="60"/>
        <v>2.5956712925152114</v>
      </c>
      <c r="H184" s="87">
        <f t="shared" si="53"/>
        <v>77.453022129999994</v>
      </c>
      <c r="I184" s="102">
        <f>((H184/H171)-1)*100</f>
        <v>8.0657940207025103</v>
      </c>
    </row>
    <row r="185" spans="1:9" s="74" customFormat="1" ht="18.75">
      <c r="A185" s="97" t="s">
        <v>128</v>
      </c>
      <c r="B185" s="219">
        <f t="shared" si="39"/>
        <v>521.63814769999999</v>
      </c>
      <c r="C185" s="220">
        <f t="shared" si="58"/>
        <v>-0.11503404471314704</v>
      </c>
      <c r="D185" s="40">
        <v>299.00415476000001</v>
      </c>
      <c r="E185" s="221">
        <f t="shared" si="59"/>
        <v>-1.408322926190253</v>
      </c>
      <c r="F185" s="219">
        <v>222.63399294000001</v>
      </c>
      <c r="G185" s="220">
        <f t="shared" si="60"/>
        <v>1.6762336259660504</v>
      </c>
      <c r="H185" s="222">
        <f t="shared" si="53"/>
        <v>76.370161819999993</v>
      </c>
      <c r="I185" s="102">
        <f>((H185/H172)-1)*100</f>
        <v>-9.4191514588334186</v>
      </c>
    </row>
    <row r="186" spans="1:9" s="74" customFormat="1" ht="19.5" thickBot="1">
      <c r="A186" s="110" t="s">
        <v>129</v>
      </c>
      <c r="B186" s="111">
        <f t="shared" si="39"/>
        <v>530.73840187999997</v>
      </c>
      <c r="C186" s="112">
        <f t="shared" si="58"/>
        <v>1.9107584365365637</v>
      </c>
      <c r="D186" s="62">
        <v>301.56182845000001</v>
      </c>
      <c r="E186" s="113">
        <f t="shared" si="59"/>
        <v>-0.1128900504686392</v>
      </c>
      <c r="F186" s="111">
        <v>229.17657342999999</v>
      </c>
      <c r="G186" s="112">
        <f t="shared" si="60"/>
        <v>4.701929540350358</v>
      </c>
      <c r="H186" s="114">
        <f t="shared" si="53"/>
        <v>72.385255020000017</v>
      </c>
      <c r="I186" s="115">
        <f>((H186/H173)-1)*100</f>
        <v>-12.807633067525648</v>
      </c>
    </row>
    <row r="187" spans="1:9" s="74" customFormat="1" ht="18.75" hidden="1">
      <c r="A187" s="97" t="s">
        <v>51</v>
      </c>
      <c r="B187" s="103">
        <f t="shared" si="39"/>
        <v>0</v>
      </c>
      <c r="C187" s="100">
        <f t="shared" si="58"/>
        <v>-100</v>
      </c>
      <c r="D187" s="40"/>
      <c r="E187" s="104">
        <f t="shared" si="59"/>
        <v>-100</v>
      </c>
      <c r="F187" s="103"/>
      <c r="G187" s="100">
        <f t="shared" si="60"/>
        <v>-100</v>
      </c>
      <c r="H187" s="87">
        <f t="shared" si="53"/>
        <v>0</v>
      </c>
      <c r="I187" s="102">
        <f t="shared" ref="I187:I193" si="61">((H187/H174)-1)*100</f>
        <v>-100</v>
      </c>
    </row>
    <row r="188" spans="1:9" s="74" customFormat="1" ht="18.75" hidden="1">
      <c r="A188" s="97" t="s">
        <v>52</v>
      </c>
      <c r="B188" s="103">
        <f t="shared" si="39"/>
        <v>0</v>
      </c>
      <c r="C188" s="100">
        <f t="shared" si="58"/>
        <v>-100</v>
      </c>
      <c r="D188" s="40"/>
      <c r="E188" s="104">
        <f t="shared" si="59"/>
        <v>-100</v>
      </c>
      <c r="F188" s="103"/>
      <c r="G188" s="100">
        <f t="shared" si="60"/>
        <v>-100</v>
      </c>
      <c r="H188" s="87">
        <f t="shared" si="53"/>
        <v>0</v>
      </c>
      <c r="I188" s="102">
        <f t="shared" si="61"/>
        <v>-100</v>
      </c>
    </row>
    <row r="189" spans="1:9" s="74" customFormat="1" ht="18.75" hidden="1">
      <c r="A189" s="97" t="s">
        <v>53</v>
      </c>
      <c r="B189" s="103">
        <f t="shared" si="39"/>
        <v>0</v>
      </c>
      <c r="C189" s="100">
        <f t="shared" si="58"/>
        <v>-100</v>
      </c>
      <c r="D189" s="40"/>
      <c r="E189" s="104">
        <f t="shared" si="59"/>
        <v>-100</v>
      </c>
      <c r="F189" s="103"/>
      <c r="G189" s="100">
        <f t="shared" si="60"/>
        <v>-100</v>
      </c>
      <c r="H189" s="87">
        <f t="shared" si="53"/>
        <v>0</v>
      </c>
      <c r="I189" s="102">
        <f t="shared" si="61"/>
        <v>-100</v>
      </c>
    </row>
    <row r="190" spans="1:9" s="74" customFormat="1" ht="18.75" hidden="1">
      <c r="A190" s="97" t="s">
        <v>54</v>
      </c>
      <c r="B190" s="109">
        <f t="shared" si="39"/>
        <v>0</v>
      </c>
      <c r="C190" s="100">
        <f t="shared" si="58"/>
        <v>-100</v>
      </c>
      <c r="D190" s="40"/>
      <c r="E190" s="104">
        <f t="shared" si="59"/>
        <v>-100</v>
      </c>
      <c r="F190" s="103"/>
      <c r="G190" s="100">
        <f t="shared" si="60"/>
        <v>-100</v>
      </c>
      <c r="H190" s="87">
        <f t="shared" si="53"/>
        <v>0</v>
      </c>
      <c r="I190" s="102">
        <f t="shared" si="61"/>
        <v>-100</v>
      </c>
    </row>
    <row r="191" spans="1:9" s="74" customFormat="1" ht="18.75" hidden="1">
      <c r="A191" s="97" t="s">
        <v>124</v>
      </c>
      <c r="B191" s="103">
        <f t="shared" si="39"/>
        <v>0</v>
      </c>
      <c r="C191" s="100">
        <f t="shared" si="58"/>
        <v>-100</v>
      </c>
      <c r="D191" s="40"/>
      <c r="E191" s="104">
        <f t="shared" si="59"/>
        <v>-100</v>
      </c>
      <c r="F191" s="103"/>
      <c r="G191" s="100">
        <f t="shared" si="60"/>
        <v>-100</v>
      </c>
      <c r="H191" s="87">
        <f t="shared" si="53"/>
        <v>0</v>
      </c>
      <c r="I191" s="102">
        <f t="shared" si="61"/>
        <v>-100</v>
      </c>
    </row>
    <row r="192" spans="1:9" s="74" customFormat="1" ht="18.75" hidden="1">
      <c r="A192" s="97" t="s">
        <v>56</v>
      </c>
      <c r="B192" s="103">
        <f t="shared" si="39"/>
        <v>0</v>
      </c>
      <c r="C192" s="100">
        <f t="shared" si="58"/>
        <v>-100</v>
      </c>
      <c r="D192" s="40"/>
      <c r="E192" s="104">
        <f t="shared" si="59"/>
        <v>-100</v>
      </c>
      <c r="F192" s="103"/>
      <c r="G192" s="100">
        <f t="shared" si="60"/>
        <v>-100</v>
      </c>
      <c r="H192" s="87">
        <f t="shared" si="53"/>
        <v>0</v>
      </c>
      <c r="I192" s="102">
        <f t="shared" si="61"/>
        <v>-100</v>
      </c>
    </row>
    <row r="193" spans="1:9" s="74" customFormat="1" ht="19.5" hidden="1" thickBot="1">
      <c r="A193" s="110" t="s">
        <v>57</v>
      </c>
      <c r="B193" s="111">
        <f t="shared" ref="B193" si="62">D193+F193</f>
        <v>0</v>
      </c>
      <c r="C193" s="112">
        <f>((B193/B180)-1)*100</f>
        <v>-100</v>
      </c>
      <c r="D193" s="62"/>
      <c r="E193" s="113">
        <f>((D193/D180)-1)*100</f>
        <v>-100</v>
      </c>
      <c r="F193" s="111"/>
      <c r="G193" s="112">
        <f t="shared" si="60"/>
        <v>-100</v>
      </c>
      <c r="H193" s="114">
        <f t="shared" si="53"/>
        <v>0</v>
      </c>
      <c r="I193" s="115">
        <f t="shared" si="61"/>
        <v>-100</v>
      </c>
    </row>
    <row r="194" spans="1:9" s="74" customFormat="1" ht="17.25" hidden="1" customHeight="1">
      <c r="A194" s="116" t="s">
        <v>204</v>
      </c>
      <c r="B194" s="117">
        <f>SUM(B169:B173)</f>
        <v>2412.2565094499996</v>
      </c>
      <c r="D194" s="117">
        <f>SUM(D169:D173)</f>
        <v>1382.26118408</v>
      </c>
      <c r="F194" s="117">
        <f>SUM(F169:F173)</f>
        <v>1029.99532537</v>
      </c>
      <c r="H194" s="117">
        <f>SUM(H169:H173)</f>
        <v>352.26585870999997</v>
      </c>
    </row>
    <row r="195" spans="1:9" s="74" customFormat="1" ht="18.75">
      <c r="A195" s="118" t="s">
        <v>86</v>
      </c>
      <c r="H195" s="119"/>
      <c r="I195" s="120" t="s">
        <v>202</v>
      </c>
    </row>
    <row r="196" spans="1:9" s="74" customFormat="1">
      <c r="A196" s="118" t="s">
        <v>69</v>
      </c>
    </row>
  </sheetData>
  <mergeCells count="7">
    <mergeCell ref="A1:I1"/>
    <mergeCell ref="A2:I2"/>
    <mergeCell ref="A3:A4"/>
    <mergeCell ref="B3:C3"/>
    <mergeCell ref="D3:E3"/>
    <mergeCell ref="F3:G3"/>
    <mergeCell ref="H3:I3"/>
  </mergeCells>
  <phoneticPr fontId="5" type="noConversion"/>
  <pageMargins left="0.7" right="0.7" top="0.75" bottom="0.75" header="0.3" footer="0.3"/>
  <pageSetup paperSize="9" scale="96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B165390-F059-4CA7-ABFA-D3957FFCE9E9}">
  <sheetPr>
    <tabColor theme="5" tint="0.59999389629810485"/>
    <pageSetUpPr fitToPage="1"/>
  </sheetPr>
  <dimension ref="A1:I196"/>
  <sheetViews>
    <sheetView workbookViewId="0">
      <selection activeCell="F182" sqref="F182:F186"/>
    </sheetView>
  </sheetViews>
  <sheetFormatPr defaultRowHeight="16.5"/>
  <cols>
    <col min="1" max="1" width="12.625" style="156" customWidth="1"/>
    <col min="2" max="2" width="10" style="156" customWidth="1"/>
    <col min="3" max="4" width="9" style="156" customWidth="1"/>
    <col min="5" max="5" width="9.375" style="156" bestFit="1" customWidth="1"/>
    <col min="6" max="7" width="9" style="156" customWidth="1"/>
    <col min="8" max="8" width="7.875" style="156" customWidth="1"/>
    <col min="9" max="9" width="11.5" style="156" customWidth="1"/>
    <col min="10" max="233" width="9" style="156" customWidth="1"/>
    <col min="234" max="234" width="13.25" style="156" customWidth="1"/>
    <col min="235" max="235" width="10" style="156" customWidth="1"/>
    <col min="236" max="240" width="9" style="156" customWidth="1"/>
    <col min="241" max="241" width="8.625" style="156" customWidth="1"/>
    <col min="242" max="242" width="10.375" style="156" customWidth="1"/>
    <col min="243" max="489" width="9" style="156" customWidth="1"/>
    <col min="490" max="490" width="13.25" style="156" customWidth="1"/>
    <col min="491" max="491" width="10" style="156" customWidth="1"/>
    <col min="492" max="496" width="9" style="156" customWidth="1"/>
    <col min="497" max="497" width="8.625" style="156" customWidth="1"/>
    <col min="498" max="498" width="10.375" style="156" customWidth="1"/>
    <col min="499" max="745" width="9" style="156" customWidth="1"/>
    <col min="746" max="746" width="13.25" style="156" customWidth="1"/>
    <col min="747" max="747" width="10" style="156" customWidth="1"/>
    <col min="748" max="752" width="9" style="156" customWidth="1"/>
    <col min="753" max="753" width="8.625" style="156" customWidth="1"/>
    <col min="754" max="754" width="10.375" style="156" customWidth="1"/>
    <col min="755" max="1001" width="9" style="156" customWidth="1"/>
    <col min="1002" max="1002" width="13.25" style="156" customWidth="1"/>
    <col min="1003" max="1003" width="10" style="156" customWidth="1"/>
    <col min="1004" max="1008" width="9" style="156" customWidth="1"/>
    <col min="1009" max="1009" width="8.625" style="156" customWidth="1"/>
    <col min="1010" max="1010" width="10.375" style="156" customWidth="1"/>
    <col min="1011" max="1257" width="9" style="156" customWidth="1"/>
    <col min="1258" max="1258" width="13.25" style="156" customWidth="1"/>
    <col min="1259" max="1259" width="10" style="156" customWidth="1"/>
    <col min="1260" max="1264" width="9" style="156" customWidth="1"/>
    <col min="1265" max="1265" width="8.625" style="156" customWidth="1"/>
    <col min="1266" max="1266" width="10.375" style="156" customWidth="1"/>
    <col min="1267" max="1513" width="9" style="156" customWidth="1"/>
    <col min="1514" max="1514" width="13.25" style="156" customWidth="1"/>
    <col min="1515" max="1515" width="10" style="156" customWidth="1"/>
    <col min="1516" max="1520" width="9" style="156" customWidth="1"/>
    <col min="1521" max="1521" width="8.625" style="156" customWidth="1"/>
    <col min="1522" max="1522" width="10.375" style="156" customWidth="1"/>
    <col min="1523" max="1769" width="9" style="156" customWidth="1"/>
    <col min="1770" max="1770" width="13.25" style="156" customWidth="1"/>
    <col min="1771" max="1771" width="10" style="156" customWidth="1"/>
    <col min="1772" max="1776" width="9" style="156" customWidth="1"/>
    <col min="1777" max="1777" width="8.625" style="156" customWidth="1"/>
    <col min="1778" max="1778" width="10.375" style="156" customWidth="1"/>
    <col min="1779" max="2025" width="9" style="156" customWidth="1"/>
    <col min="2026" max="2026" width="13.25" style="156" customWidth="1"/>
    <col min="2027" max="2027" width="10" style="156" customWidth="1"/>
    <col min="2028" max="2032" width="9" style="156" customWidth="1"/>
    <col min="2033" max="2033" width="8.625" style="156" customWidth="1"/>
    <col min="2034" max="2034" width="10.375" style="156" customWidth="1"/>
    <col min="2035" max="2281" width="9" style="156" customWidth="1"/>
    <col min="2282" max="2282" width="13.25" style="156" customWidth="1"/>
    <col min="2283" max="2283" width="10" style="156" customWidth="1"/>
    <col min="2284" max="2288" width="9" style="156" customWidth="1"/>
    <col min="2289" max="2289" width="8.625" style="156" customWidth="1"/>
    <col min="2290" max="2290" width="10.375" style="156" customWidth="1"/>
    <col min="2291" max="2537" width="9" style="156" customWidth="1"/>
    <col min="2538" max="2538" width="13.25" style="156" customWidth="1"/>
    <col min="2539" max="2539" width="10" style="156" customWidth="1"/>
    <col min="2540" max="2544" width="9" style="156" customWidth="1"/>
    <col min="2545" max="2545" width="8.625" style="156" customWidth="1"/>
    <col min="2546" max="2546" width="10.375" style="156" customWidth="1"/>
    <col min="2547" max="2793" width="9" style="156" customWidth="1"/>
    <col min="2794" max="2794" width="13.25" style="156" customWidth="1"/>
    <col min="2795" max="2795" width="10" style="156" customWidth="1"/>
    <col min="2796" max="2800" width="9" style="156" customWidth="1"/>
    <col min="2801" max="2801" width="8.625" style="156" customWidth="1"/>
    <col min="2802" max="2802" width="10.375" style="156" customWidth="1"/>
    <col min="2803" max="3049" width="9" style="156" customWidth="1"/>
    <col min="3050" max="3050" width="13.25" style="156" customWidth="1"/>
    <col min="3051" max="3051" width="10" style="156" customWidth="1"/>
    <col min="3052" max="3056" width="9" style="156" customWidth="1"/>
    <col min="3057" max="3057" width="8.625" style="156" customWidth="1"/>
    <col min="3058" max="3058" width="10.375" style="156" customWidth="1"/>
    <col min="3059" max="3305" width="9" style="156" customWidth="1"/>
    <col min="3306" max="3306" width="13.25" style="156" customWidth="1"/>
    <col min="3307" max="3307" width="10" style="156" customWidth="1"/>
    <col min="3308" max="3312" width="9" style="156" customWidth="1"/>
    <col min="3313" max="3313" width="8.625" style="156" customWidth="1"/>
    <col min="3314" max="3314" width="10.375" style="156" customWidth="1"/>
    <col min="3315" max="3561" width="9" style="156" customWidth="1"/>
    <col min="3562" max="3562" width="13.25" style="156" customWidth="1"/>
    <col min="3563" max="3563" width="10" style="156" customWidth="1"/>
    <col min="3564" max="3568" width="9" style="156" customWidth="1"/>
    <col min="3569" max="3569" width="8.625" style="156" customWidth="1"/>
    <col min="3570" max="3570" width="10.375" style="156" customWidth="1"/>
    <col min="3571" max="3817" width="9" style="156" customWidth="1"/>
    <col min="3818" max="3818" width="13.25" style="156" customWidth="1"/>
    <col min="3819" max="3819" width="10" style="156" customWidth="1"/>
    <col min="3820" max="3824" width="9" style="156" customWidth="1"/>
    <col min="3825" max="3825" width="8.625" style="156" customWidth="1"/>
    <col min="3826" max="3826" width="10.375" style="156" customWidth="1"/>
    <col min="3827" max="4073" width="9" style="156" customWidth="1"/>
    <col min="4074" max="4074" width="13.25" style="156" customWidth="1"/>
    <col min="4075" max="4075" width="10" style="156" customWidth="1"/>
    <col min="4076" max="4080" width="9" style="156" customWidth="1"/>
    <col min="4081" max="4081" width="8.625" style="156" customWidth="1"/>
    <col min="4082" max="4082" width="10.375" style="156" customWidth="1"/>
    <col min="4083" max="4329" width="9" style="156" customWidth="1"/>
    <col min="4330" max="4330" width="13.25" style="156" customWidth="1"/>
    <col min="4331" max="4331" width="10" style="156" customWidth="1"/>
    <col min="4332" max="4336" width="9" style="156" customWidth="1"/>
    <col min="4337" max="4337" width="8.625" style="156" customWidth="1"/>
    <col min="4338" max="4338" width="10.375" style="156" customWidth="1"/>
    <col min="4339" max="4585" width="9" style="156" customWidth="1"/>
    <col min="4586" max="4586" width="13.25" style="156" customWidth="1"/>
    <col min="4587" max="4587" width="10" style="156" customWidth="1"/>
    <col min="4588" max="4592" width="9" style="156" customWidth="1"/>
    <col min="4593" max="4593" width="8.625" style="156" customWidth="1"/>
    <col min="4594" max="4594" width="10.375" style="156" customWidth="1"/>
    <col min="4595" max="4841" width="9" style="156" customWidth="1"/>
    <col min="4842" max="4842" width="13.25" style="156" customWidth="1"/>
    <col min="4843" max="4843" width="10" style="156" customWidth="1"/>
    <col min="4844" max="4848" width="9" style="156" customWidth="1"/>
    <col min="4849" max="4849" width="8.625" style="156" customWidth="1"/>
    <col min="4850" max="4850" width="10.375" style="156" customWidth="1"/>
    <col min="4851" max="5097" width="9" style="156" customWidth="1"/>
    <col min="5098" max="5098" width="13.25" style="156" customWidth="1"/>
    <col min="5099" max="5099" width="10" style="156" customWidth="1"/>
    <col min="5100" max="5104" width="9" style="156" customWidth="1"/>
    <col min="5105" max="5105" width="8.625" style="156" customWidth="1"/>
    <col min="5106" max="5106" width="10.375" style="156" customWidth="1"/>
    <col min="5107" max="5353" width="9" style="156" customWidth="1"/>
    <col min="5354" max="5354" width="13.25" style="156" customWidth="1"/>
    <col min="5355" max="5355" width="10" style="156" customWidth="1"/>
    <col min="5356" max="5360" width="9" style="156" customWidth="1"/>
    <col min="5361" max="5361" width="8.625" style="156" customWidth="1"/>
    <col min="5362" max="5362" width="10.375" style="156" customWidth="1"/>
    <col min="5363" max="5609" width="9" style="156" customWidth="1"/>
    <col min="5610" max="5610" width="13.25" style="156" customWidth="1"/>
    <col min="5611" max="5611" width="10" style="156" customWidth="1"/>
    <col min="5612" max="5616" width="9" style="156" customWidth="1"/>
    <col min="5617" max="5617" width="8.625" style="156" customWidth="1"/>
    <col min="5618" max="5618" width="10.375" style="156" customWidth="1"/>
    <col min="5619" max="5865" width="9" style="156" customWidth="1"/>
    <col min="5866" max="5866" width="13.25" style="156" customWidth="1"/>
    <col min="5867" max="5867" width="10" style="156" customWidth="1"/>
    <col min="5868" max="5872" width="9" style="156" customWidth="1"/>
    <col min="5873" max="5873" width="8.625" style="156" customWidth="1"/>
    <col min="5874" max="5874" width="10.375" style="156" customWidth="1"/>
    <col min="5875" max="6121" width="9" style="156" customWidth="1"/>
    <col min="6122" max="6122" width="13.25" style="156" customWidth="1"/>
    <col min="6123" max="6123" width="10" style="156" customWidth="1"/>
    <col min="6124" max="6128" width="9" style="156" customWidth="1"/>
    <col min="6129" max="6129" width="8.625" style="156" customWidth="1"/>
    <col min="6130" max="6130" width="10.375" style="156" customWidth="1"/>
    <col min="6131" max="6377" width="9" style="156" customWidth="1"/>
    <col min="6378" max="6378" width="13.25" style="156" customWidth="1"/>
    <col min="6379" max="6379" width="10" style="156" customWidth="1"/>
    <col min="6380" max="6384" width="9" style="156" customWidth="1"/>
    <col min="6385" max="6385" width="8.625" style="156" customWidth="1"/>
    <col min="6386" max="6386" width="10.375" style="156" customWidth="1"/>
    <col min="6387" max="6633" width="9" style="156" customWidth="1"/>
    <col min="6634" max="6634" width="13.25" style="156" customWidth="1"/>
    <col min="6635" max="6635" width="10" style="156" customWidth="1"/>
    <col min="6636" max="6640" width="9" style="156" customWidth="1"/>
    <col min="6641" max="6641" width="8.625" style="156" customWidth="1"/>
    <col min="6642" max="6642" width="10.375" style="156" customWidth="1"/>
    <col min="6643" max="6889" width="9" style="156" customWidth="1"/>
    <col min="6890" max="6890" width="13.25" style="156" customWidth="1"/>
    <col min="6891" max="6891" width="10" style="156" customWidth="1"/>
    <col min="6892" max="6896" width="9" style="156" customWidth="1"/>
    <col min="6897" max="6897" width="8.625" style="156" customWidth="1"/>
    <col min="6898" max="6898" width="10.375" style="156" customWidth="1"/>
    <col min="6899" max="7145" width="9" style="156" customWidth="1"/>
    <col min="7146" max="7146" width="13.25" style="156" customWidth="1"/>
    <col min="7147" max="7147" width="10" style="156" customWidth="1"/>
    <col min="7148" max="7152" width="9" style="156" customWidth="1"/>
    <col min="7153" max="7153" width="8.625" style="156" customWidth="1"/>
    <col min="7154" max="7154" width="10.375" style="156" customWidth="1"/>
    <col min="7155" max="7401" width="9" style="156" customWidth="1"/>
    <col min="7402" max="7402" width="13.25" style="156" customWidth="1"/>
    <col min="7403" max="7403" width="10" style="156" customWidth="1"/>
    <col min="7404" max="7408" width="9" style="156" customWidth="1"/>
    <col min="7409" max="7409" width="8.625" style="156" customWidth="1"/>
    <col min="7410" max="7410" width="10.375" style="156" customWidth="1"/>
    <col min="7411" max="7657" width="9" style="156" customWidth="1"/>
    <col min="7658" max="7658" width="13.25" style="156" customWidth="1"/>
    <col min="7659" max="7659" width="10" style="156" customWidth="1"/>
    <col min="7660" max="7664" width="9" style="156" customWidth="1"/>
    <col min="7665" max="7665" width="8.625" style="156" customWidth="1"/>
    <col min="7666" max="7666" width="10.375" style="156" customWidth="1"/>
    <col min="7667" max="7913" width="9" style="156" customWidth="1"/>
    <col min="7914" max="7914" width="13.25" style="156" customWidth="1"/>
    <col min="7915" max="7915" width="10" style="156" customWidth="1"/>
    <col min="7916" max="7920" width="9" style="156" customWidth="1"/>
    <col min="7921" max="7921" width="8.625" style="156" customWidth="1"/>
    <col min="7922" max="7922" width="10.375" style="156" customWidth="1"/>
    <col min="7923" max="8169" width="9" style="156" customWidth="1"/>
    <col min="8170" max="8170" width="13.25" style="156" customWidth="1"/>
    <col min="8171" max="8171" width="10" style="156" customWidth="1"/>
    <col min="8172" max="8176" width="9" style="156" customWidth="1"/>
    <col min="8177" max="8177" width="8.625" style="156" customWidth="1"/>
    <col min="8178" max="8178" width="10.375" style="156" customWidth="1"/>
    <col min="8179" max="8425" width="9" style="156" customWidth="1"/>
    <col min="8426" max="8426" width="13.25" style="156" customWidth="1"/>
    <col min="8427" max="8427" width="10" style="156" customWidth="1"/>
    <col min="8428" max="8432" width="9" style="156" customWidth="1"/>
    <col min="8433" max="8433" width="8.625" style="156" customWidth="1"/>
    <col min="8434" max="8434" width="10.375" style="156" customWidth="1"/>
    <col min="8435" max="8681" width="9" style="156" customWidth="1"/>
    <col min="8682" max="8682" width="13.25" style="156" customWidth="1"/>
    <col min="8683" max="8683" width="10" style="156" customWidth="1"/>
    <col min="8684" max="8688" width="9" style="156" customWidth="1"/>
    <col min="8689" max="8689" width="8.625" style="156" customWidth="1"/>
    <col min="8690" max="8690" width="10.375" style="156" customWidth="1"/>
    <col min="8691" max="8937" width="9" style="156" customWidth="1"/>
    <col min="8938" max="8938" width="13.25" style="156" customWidth="1"/>
    <col min="8939" max="8939" width="10" style="156" customWidth="1"/>
    <col min="8940" max="8944" width="9" style="156" customWidth="1"/>
    <col min="8945" max="8945" width="8.625" style="156" customWidth="1"/>
    <col min="8946" max="8946" width="10.375" style="156" customWidth="1"/>
    <col min="8947" max="9193" width="9" style="156" customWidth="1"/>
    <col min="9194" max="9194" width="13.25" style="156" customWidth="1"/>
    <col min="9195" max="9195" width="10" style="156" customWidth="1"/>
    <col min="9196" max="9200" width="9" style="156" customWidth="1"/>
    <col min="9201" max="9201" width="8.625" style="156" customWidth="1"/>
    <col min="9202" max="9202" width="10.375" style="156" customWidth="1"/>
    <col min="9203" max="9449" width="9" style="156" customWidth="1"/>
    <col min="9450" max="9450" width="13.25" style="156" customWidth="1"/>
    <col min="9451" max="9451" width="10" style="156" customWidth="1"/>
    <col min="9452" max="9456" width="9" style="156" customWidth="1"/>
    <col min="9457" max="9457" width="8.625" style="156" customWidth="1"/>
    <col min="9458" max="9458" width="10.375" style="156" customWidth="1"/>
    <col min="9459" max="9705" width="9" style="156" customWidth="1"/>
    <col min="9706" max="9706" width="13.25" style="156" customWidth="1"/>
    <col min="9707" max="9707" width="10" style="156" customWidth="1"/>
    <col min="9708" max="9712" width="9" style="156" customWidth="1"/>
    <col min="9713" max="9713" width="8.625" style="156" customWidth="1"/>
    <col min="9714" max="9714" width="10.375" style="156" customWidth="1"/>
    <col min="9715" max="9961" width="9" style="156" customWidth="1"/>
    <col min="9962" max="9962" width="13.25" style="156" customWidth="1"/>
    <col min="9963" max="9963" width="10" style="156" customWidth="1"/>
    <col min="9964" max="9968" width="9" style="156" customWidth="1"/>
    <col min="9969" max="9969" width="8.625" style="156" customWidth="1"/>
    <col min="9970" max="9970" width="10.375" style="156" customWidth="1"/>
    <col min="9971" max="10217" width="9" style="156" customWidth="1"/>
    <col min="10218" max="10218" width="13.25" style="156" customWidth="1"/>
    <col min="10219" max="10219" width="10" style="156" customWidth="1"/>
    <col min="10220" max="10224" width="9" style="156" customWidth="1"/>
    <col min="10225" max="10225" width="8.625" style="156" customWidth="1"/>
    <col min="10226" max="10226" width="10.375" style="156" customWidth="1"/>
    <col min="10227" max="10473" width="9" style="156" customWidth="1"/>
    <col min="10474" max="10474" width="13.25" style="156" customWidth="1"/>
    <col min="10475" max="10475" width="10" style="156" customWidth="1"/>
    <col min="10476" max="10480" width="9" style="156" customWidth="1"/>
    <col min="10481" max="10481" width="8.625" style="156" customWidth="1"/>
    <col min="10482" max="10482" width="10.375" style="156" customWidth="1"/>
    <col min="10483" max="10729" width="9" style="156" customWidth="1"/>
    <col min="10730" max="10730" width="13.25" style="156" customWidth="1"/>
    <col min="10731" max="10731" width="10" style="156" customWidth="1"/>
    <col min="10732" max="10736" width="9" style="156" customWidth="1"/>
    <col min="10737" max="10737" width="8.625" style="156" customWidth="1"/>
    <col min="10738" max="10738" width="10.375" style="156" customWidth="1"/>
    <col min="10739" max="10985" width="9" style="156" customWidth="1"/>
    <col min="10986" max="10986" width="13.25" style="156" customWidth="1"/>
    <col min="10987" max="10987" width="10" style="156" customWidth="1"/>
    <col min="10988" max="10992" width="9" style="156" customWidth="1"/>
    <col min="10993" max="10993" width="8.625" style="156" customWidth="1"/>
    <col min="10994" max="10994" width="10.375" style="156" customWidth="1"/>
    <col min="10995" max="11241" width="9" style="156" customWidth="1"/>
    <col min="11242" max="11242" width="13.25" style="156" customWidth="1"/>
    <col min="11243" max="11243" width="10" style="156" customWidth="1"/>
    <col min="11244" max="11248" width="9" style="156" customWidth="1"/>
    <col min="11249" max="11249" width="8.625" style="156" customWidth="1"/>
    <col min="11250" max="11250" width="10.375" style="156" customWidth="1"/>
    <col min="11251" max="11497" width="9" style="156" customWidth="1"/>
    <col min="11498" max="11498" width="13.25" style="156" customWidth="1"/>
    <col min="11499" max="11499" width="10" style="156" customWidth="1"/>
    <col min="11500" max="11504" width="9" style="156" customWidth="1"/>
    <col min="11505" max="11505" width="8.625" style="156" customWidth="1"/>
    <col min="11506" max="11506" width="10.375" style="156" customWidth="1"/>
    <col min="11507" max="11753" width="9" style="156" customWidth="1"/>
    <col min="11754" max="11754" width="13.25" style="156" customWidth="1"/>
    <col min="11755" max="11755" width="10" style="156" customWidth="1"/>
    <col min="11756" max="11760" width="9" style="156" customWidth="1"/>
    <col min="11761" max="11761" width="8.625" style="156" customWidth="1"/>
    <col min="11762" max="11762" width="10.375" style="156" customWidth="1"/>
    <col min="11763" max="12009" width="9" style="156" customWidth="1"/>
    <col min="12010" max="12010" width="13.25" style="156" customWidth="1"/>
    <col min="12011" max="12011" width="10" style="156" customWidth="1"/>
    <col min="12012" max="12016" width="9" style="156" customWidth="1"/>
    <col min="12017" max="12017" width="8.625" style="156" customWidth="1"/>
    <col min="12018" max="12018" width="10.375" style="156" customWidth="1"/>
    <col min="12019" max="12265" width="9" style="156" customWidth="1"/>
    <col min="12266" max="12266" width="13.25" style="156" customWidth="1"/>
    <col min="12267" max="12267" width="10" style="156" customWidth="1"/>
    <col min="12268" max="12272" width="9" style="156" customWidth="1"/>
    <col min="12273" max="12273" width="8.625" style="156" customWidth="1"/>
    <col min="12274" max="12274" width="10.375" style="156" customWidth="1"/>
    <col min="12275" max="12521" width="9" style="156" customWidth="1"/>
    <col min="12522" max="12522" width="13.25" style="156" customWidth="1"/>
    <col min="12523" max="12523" width="10" style="156" customWidth="1"/>
    <col min="12524" max="12528" width="9" style="156" customWidth="1"/>
    <col min="12529" max="12529" width="8.625" style="156" customWidth="1"/>
    <col min="12530" max="12530" width="10.375" style="156" customWidth="1"/>
    <col min="12531" max="12777" width="9" style="156" customWidth="1"/>
    <col min="12778" max="12778" width="13.25" style="156" customWidth="1"/>
    <col min="12779" max="12779" width="10" style="156" customWidth="1"/>
    <col min="12780" max="12784" width="9" style="156" customWidth="1"/>
    <col min="12785" max="12785" width="8.625" style="156" customWidth="1"/>
    <col min="12786" max="12786" width="10.375" style="156" customWidth="1"/>
    <col min="12787" max="13033" width="9" style="156" customWidth="1"/>
    <col min="13034" max="13034" width="13.25" style="156" customWidth="1"/>
    <col min="13035" max="13035" width="10" style="156" customWidth="1"/>
    <col min="13036" max="13040" width="9" style="156" customWidth="1"/>
    <col min="13041" max="13041" width="8.625" style="156" customWidth="1"/>
    <col min="13042" max="13042" width="10.375" style="156" customWidth="1"/>
    <col min="13043" max="13289" width="9" style="156" customWidth="1"/>
    <col min="13290" max="13290" width="13.25" style="156" customWidth="1"/>
    <col min="13291" max="13291" width="10" style="156" customWidth="1"/>
    <col min="13292" max="13296" width="9" style="156" customWidth="1"/>
    <col min="13297" max="13297" width="8.625" style="156" customWidth="1"/>
    <col min="13298" max="13298" width="10.375" style="156" customWidth="1"/>
    <col min="13299" max="13545" width="9" style="156" customWidth="1"/>
    <col min="13546" max="13546" width="13.25" style="156" customWidth="1"/>
    <col min="13547" max="13547" width="10" style="156" customWidth="1"/>
    <col min="13548" max="13552" width="9" style="156" customWidth="1"/>
    <col min="13553" max="13553" width="8.625" style="156" customWidth="1"/>
    <col min="13554" max="13554" width="10.375" style="156" customWidth="1"/>
    <col min="13555" max="13801" width="9" style="156" customWidth="1"/>
    <col min="13802" max="13802" width="13.25" style="156" customWidth="1"/>
    <col min="13803" max="13803" width="10" style="156" customWidth="1"/>
    <col min="13804" max="13808" width="9" style="156" customWidth="1"/>
    <col min="13809" max="13809" width="8.625" style="156" customWidth="1"/>
    <col min="13810" max="13810" width="10.375" style="156" customWidth="1"/>
    <col min="13811" max="14057" width="9" style="156" customWidth="1"/>
    <col min="14058" max="14058" width="13.25" style="156" customWidth="1"/>
    <col min="14059" max="14059" width="10" style="156" customWidth="1"/>
    <col min="14060" max="14064" width="9" style="156" customWidth="1"/>
    <col min="14065" max="14065" width="8.625" style="156" customWidth="1"/>
    <col min="14066" max="14066" width="10.375" style="156" customWidth="1"/>
    <col min="14067" max="14313" width="9" style="156" customWidth="1"/>
    <col min="14314" max="14314" width="13.25" style="156" customWidth="1"/>
    <col min="14315" max="14315" width="10" style="156" customWidth="1"/>
    <col min="14316" max="14320" width="9" style="156" customWidth="1"/>
    <col min="14321" max="14321" width="8.625" style="156" customWidth="1"/>
    <col min="14322" max="14322" width="10.375" style="156" customWidth="1"/>
    <col min="14323" max="14569" width="9" style="156" customWidth="1"/>
    <col min="14570" max="14570" width="13.25" style="156" customWidth="1"/>
    <col min="14571" max="14571" width="10" style="156" customWidth="1"/>
    <col min="14572" max="14576" width="9" style="156" customWidth="1"/>
    <col min="14577" max="14577" width="8.625" style="156" customWidth="1"/>
    <col min="14578" max="14578" width="10.375" style="156" customWidth="1"/>
    <col min="14579" max="14825" width="9" style="156" customWidth="1"/>
    <col min="14826" max="14826" width="13.25" style="156" customWidth="1"/>
    <col min="14827" max="14827" width="10" style="156" customWidth="1"/>
    <col min="14828" max="14832" width="9" style="156" customWidth="1"/>
    <col min="14833" max="14833" width="8.625" style="156" customWidth="1"/>
    <col min="14834" max="14834" width="10.375" style="156" customWidth="1"/>
    <col min="14835" max="15081" width="9" style="156" customWidth="1"/>
    <col min="15082" max="15082" width="13.25" style="156" customWidth="1"/>
    <col min="15083" max="15083" width="10" style="156" customWidth="1"/>
    <col min="15084" max="15088" width="9" style="156" customWidth="1"/>
    <col min="15089" max="15089" width="8.625" style="156" customWidth="1"/>
    <col min="15090" max="15090" width="10.375" style="156" customWidth="1"/>
    <col min="15091" max="15337" width="9" style="156" customWidth="1"/>
    <col min="15338" max="15338" width="13.25" style="156" customWidth="1"/>
    <col min="15339" max="15339" width="10" style="156" customWidth="1"/>
    <col min="15340" max="15344" width="9" style="156" customWidth="1"/>
    <col min="15345" max="15345" width="8.625" style="156" customWidth="1"/>
    <col min="15346" max="15346" width="10.375" style="156" customWidth="1"/>
    <col min="15347" max="15593" width="9" style="156" customWidth="1"/>
    <col min="15594" max="15594" width="13.25" style="156" customWidth="1"/>
    <col min="15595" max="15595" width="10" style="156" customWidth="1"/>
    <col min="15596" max="15600" width="9" style="156" customWidth="1"/>
    <col min="15601" max="15601" width="8.625" style="156" customWidth="1"/>
    <col min="15602" max="15602" width="10.375" style="156" customWidth="1"/>
    <col min="15603" max="15849" width="9" style="156" customWidth="1"/>
    <col min="15850" max="15850" width="13.25" style="156" customWidth="1"/>
    <col min="15851" max="15851" width="10" style="156" customWidth="1"/>
    <col min="15852" max="15856" width="9" style="156" customWidth="1"/>
    <col min="15857" max="15857" width="8.625" style="156" customWidth="1"/>
    <col min="15858" max="15858" width="10.375" style="156" customWidth="1"/>
    <col min="15859" max="16105" width="9" style="156" customWidth="1"/>
    <col min="16106" max="16106" width="13.25" style="156" customWidth="1"/>
    <col min="16107" max="16107" width="10" style="156" customWidth="1"/>
    <col min="16108" max="16112" width="9" style="156" customWidth="1"/>
    <col min="16113" max="16113" width="8.625" style="156" customWidth="1"/>
    <col min="16114" max="16114" width="10.375" style="156" customWidth="1"/>
    <col min="16115" max="16384" width="9" style="156" customWidth="1"/>
  </cols>
  <sheetData>
    <row r="1" spans="1:9" ht="21">
      <c r="A1" s="251" t="s">
        <v>163</v>
      </c>
      <c r="B1" s="251"/>
      <c r="C1" s="251"/>
      <c r="D1" s="251"/>
      <c r="E1" s="251"/>
      <c r="F1" s="251"/>
      <c r="G1" s="251"/>
      <c r="H1" s="251"/>
      <c r="I1" s="251"/>
    </row>
    <row r="2" spans="1:9" ht="18.75" customHeight="1" thickBot="1">
      <c r="A2" s="252" t="s">
        <v>164</v>
      </c>
      <c r="B2" s="252"/>
      <c r="C2" s="252"/>
      <c r="D2" s="252"/>
      <c r="E2" s="252"/>
      <c r="F2" s="252"/>
      <c r="G2" s="252"/>
      <c r="H2" s="252"/>
      <c r="I2" s="252"/>
    </row>
    <row r="3" spans="1:9" ht="25.5" customHeight="1" thickBot="1">
      <c r="A3" s="253" t="s">
        <v>165</v>
      </c>
      <c r="B3" s="254" t="s">
        <v>166</v>
      </c>
      <c r="C3" s="254"/>
      <c r="D3" s="255" t="s">
        <v>167</v>
      </c>
      <c r="E3" s="255"/>
      <c r="F3" s="256" t="s">
        <v>168</v>
      </c>
      <c r="G3" s="256"/>
      <c r="H3" s="257" t="s">
        <v>169</v>
      </c>
      <c r="I3" s="257"/>
    </row>
    <row r="4" spans="1:9" ht="25.5" customHeight="1">
      <c r="A4" s="253"/>
      <c r="B4" s="157" t="s">
        <v>170</v>
      </c>
      <c r="C4" s="158" t="s">
        <v>171</v>
      </c>
      <c r="D4" s="159" t="s">
        <v>172</v>
      </c>
      <c r="E4" s="159" t="s">
        <v>173</v>
      </c>
      <c r="F4" s="160" t="s">
        <v>172</v>
      </c>
      <c r="G4" s="161" t="s">
        <v>173</v>
      </c>
      <c r="H4" s="159" t="s">
        <v>172</v>
      </c>
      <c r="I4" s="162" t="s">
        <v>173</v>
      </c>
    </row>
    <row r="5" spans="1:9" ht="18.75" hidden="1" customHeight="1">
      <c r="A5" s="163" t="s">
        <v>174</v>
      </c>
      <c r="B5" s="164">
        <f t="shared" ref="B5:B68" si="0">D5+F5</f>
        <v>691.14</v>
      </c>
      <c r="C5" s="165"/>
      <c r="D5" s="166">
        <v>322.33</v>
      </c>
      <c r="E5" s="167"/>
      <c r="F5" s="164">
        <v>368.81</v>
      </c>
      <c r="G5" s="165"/>
      <c r="H5" s="168">
        <f t="shared" ref="H5:H68" si="1">D5-F5</f>
        <v>-46.480000000000018</v>
      </c>
      <c r="I5" s="169"/>
    </row>
    <row r="6" spans="1:9" ht="18.75" hidden="1">
      <c r="A6" s="170" t="s">
        <v>175</v>
      </c>
      <c r="B6" s="171">
        <f t="shared" si="0"/>
        <v>840.15000000000009</v>
      </c>
      <c r="C6" s="172">
        <f t="shared" ref="C6:C12" si="2">((B6/B5)-1)*100</f>
        <v>21.560031252712932</v>
      </c>
      <c r="D6" s="171">
        <v>396.05</v>
      </c>
      <c r="E6" s="172">
        <f t="shared" ref="E6:E12" si="3">((D6/D5)-1)*100</f>
        <v>22.870970744268316</v>
      </c>
      <c r="F6" s="171">
        <v>444.1</v>
      </c>
      <c r="G6" s="172">
        <f t="shared" ref="G6:G12" si="4">((F6/F5)-1)*100</f>
        <v>20.414305468940654</v>
      </c>
      <c r="H6" s="173">
        <f t="shared" si="1"/>
        <v>-48.050000000000011</v>
      </c>
      <c r="I6" s="174">
        <f t="shared" ref="I6:I12" si="5">((H6/H5)-1)*100</f>
        <v>3.3777969018932819</v>
      </c>
    </row>
    <row r="7" spans="1:9" ht="18.75" hidden="1">
      <c r="A7" s="163" t="s">
        <v>176</v>
      </c>
      <c r="B7" s="164">
        <f t="shared" si="0"/>
        <v>1112.4358213</v>
      </c>
      <c r="C7" s="165">
        <f t="shared" si="2"/>
        <v>32.409191370588573</v>
      </c>
      <c r="D7" s="166">
        <v>485.61353819999999</v>
      </c>
      <c r="E7" s="167">
        <f t="shared" si="3"/>
        <v>22.61419977275596</v>
      </c>
      <c r="F7" s="164">
        <v>626.82228309999994</v>
      </c>
      <c r="G7" s="165">
        <f t="shared" si="4"/>
        <v>41.144400607971157</v>
      </c>
      <c r="H7" s="168">
        <f t="shared" si="1"/>
        <v>-141.20874489999994</v>
      </c>
      <c r="I7" s="175">
        <f t="shared" si="5"/>
        <v>193.87876149843893</v>
      </c>
    </row>
    <row r="8" spans="1:9" ht="18.75" hidden="1">
      <c r="A8" s="163" t="s">
        <v>177</v>
      </c>
      <c r="B8" s="164">
        <f t="shared" si="0"/>
        <v>1433.98958767</v>
      </c>
      <c r="C8" s="165">
        <f t="shared" si="2"/>
        <v>28.905376850794863</v>
      </c>
      <c r="D8" s="166">
        <v>626.85129687000006</v>
      </c>
      <c r="E8" s="167">
        <f t="shared" si="3"/>
        <v>29.084394803637316</v>
      </c>
      <c r="F8" s="164">
        <v>807.13829079999994</v>
      </c>
      <c r="G8" s="165">
        <f t="shared" si="4"/>
        <v>28.766687554282953</v>
      </c>
      <c r="H8" s="168">
        <f t="shared" si="1"/>
        <v>-180.28699392999988</v>
      </c>
      <c r="I8" s="175">
        <f t="shared" si="5"/>
        <v>27.674099828359822</v>
      </c>
    </row>
    <row r="9" spans="1:9" ht="18.75" hidden="1">
      <c r="A9" s="163" t="s">
        <v>178</v>
      </c>
      <c r="B9" s="164">
        <f t="shared" si="0"/>
        <v>1270.45084417</v>
      </c>
      <c r="C9" s="165">
        <f t="shared" si="2"/>
        <v>-11.404458226626591</v>
      </c>
      <c r="D9" s="166">
        <v>570.96274460999996</v>
      </c>
      <c r="E9" s="167">
        <f t="shared" si="3"/>
        <v>-8.9157592141969495</v>
      </c>
      <c r="F9" s="164">
        <v>699.48809956000002</v>
      </c>
      <c r="G9" s="165">
        <f t="shared" si="4"/>
        <v>-13.337267289512656</v>
      </c>
      <c r="H9" s="168">
        <f t="shared" si="1"/>
        <v>-128.52535495000006</v>
      </c>
      <c r="I9" s="175">
        <f t="shared" si="5"/>
        <v>-28.710689468868356</v>
      </c>
    </row>
    <row r="10" spans="1:9" ht="18.75" hidden="1">
      <c r="A10" s="176" t="s">
        <v>179</v>
      </c>
      <c r="B10" s="164">
        <f t="shared" si="0"/>
        <v>1569.9307806299998</v>
      </c>
      <c r="C10" s="165">
        <f t="shared" si="2"/>
        <v>23.572729148419235</v>
      </c>
      <c r="D10" s="166">
        <v>721.91879181000002</v>
      </c>
      <c r="E10" s="167">
        <f t="shared" si="3"/>
        <v>26.438861138498915</v>
      </c>
      <c r="F10" s="164">
        <v>848.01198881999994</v>
      </c>
      <c r="G10" s="165">
        <f t="shared" si="4"/>
        <v>21.233226033927679</v>
      </c>
      <c r="H10" s="168">
        <f t="shared" si="1"/>
        <v>-126.09319700999993</v>
      </c>
      <c r="I10" s="175">
        <f t="shared" si="5"/>
        <v>-1.8923565244743479</v>
      </c>
    </row>
    <row r="11" spans="1:9" ht="18.75" hidden="1">
      <c r="A11" s="170" t="s">
        <v>180</v>
      </c>
      <c r="B11" s="171">
        <f t="shared" si="0"/>
        <v>2036.5552750000002</v>
      </c>
      <c r="C11" s="177">
        <f t="shared" si="2"/>
        <v>29.722615807478327</v>
      </c>
      <c r="D11" s="171">
        <v>969.05673960000001</v>
      </c>
      <c r="E11" s="177">
        <f t="shared" si="3"/>
        <v>34.23348312770387</v>
      </c>
      <c r="F11" s="171">
        <v>1067.4985354</v>
      </c>
      <c r="G11" s="177">
        <f t="shared" si="4"/>
        <v>25.882481553758851</v>
      </c>
      <c r="H11" s="173">
        <f t="shared" si="1"/>
        <v>-98.441795800000023</v>
      </c>
      <c r="I11" s="174">
        <f t="shared" si="5"/>
        <v>-21.929336289099709</v>
      </c>
    </row>
    <row r="12" spans="1:9" ht="18.75" hidden="1">
      <c r="A12" s="178" t="s">
        <v>181</v>
      </c>
      <c r="B12" s="164">
        <f t="shared" si="0"/>
        <v>2283.6515035699999</v>
      </c>
      <c r="C12" s="165">
        <f t="shared" si="2"/>
        <v>12.133047975827704</v>
      </c>
      <c r="D12" s="166">
        <v>1145.7273964799999</v>
      </c>
      <c r="E12" s="167">
        <f t="shared" si="3"/>
        <v>18.231198407734595</v>
      </c>
      <c r="F12" s="164">
        <v>1137.92410709</v>
      </c>
      <c r="G12" s="165">
        <f t="shared" si="4"/>
        <v>6.5972523010170647</v>
      </c>
      <c r="H12" s="168">
        <f t="shared" si="1"/>
        <v>7.8032893899999181</v>
      </c>
      <c r="I12" s="175">
        <f t="shared" si="5"/>
        <v>-107.92680520157671</v>
      </c>
    </row>
    <row r="13" spans="1:9" ht="18.75" hidden="1" customHeight="1">
      <c r="A13" s="179" t="s">
        <v>182</v>
      </c>
      <c r="B13" s="180">
        <f t="shared" si="0"/>
        <v>140.18</v>
      </c>
      <c r="C13" s="181"/>
      <c r="D13" s="182">
        <v>70.95</v>
      </c>
      <c r="E13" s="183"/>
      <c r="F13" s="180">
        <v>69.23</v>
      </c>
      <c r="G13" s="181"/>
      <c r="H13" s="184">
        <f t="shared" si="1"/>
        <v>1.7199999999999989</v>
      </c>
      <c r="I13" s="175"/>
    </row>
    <row r="14" spans="1:9" ht="18.75" hidden="1" customHeight="1">
      <c r="A14" s="179" t="s">
        <v>183</v>
      </c>
      <c r="B14" s="180">
        <f t="shared" si="0"/>
        <v>168.28933629000005</v>
      </c>
      <c r="C14" s="181"/>
      <c r="D14" s="182">
        <v>82.780648800000023</v>
      </c>
      <c r="E14" s="183"/>
      <c r="F14" s="180">
        <v>85.508687490000014</v>
      </c>
      <c r="G14" s="181"/>
      <c r="H14" s="184">
        <f t="shared" si="1"/>
        <v>-2.7280386899999911</v>
      </c>
      <c r="I14" s="175"/>
    </row>
    <row r="15" spans="1:9" ht="18.75" hidden="1" customHeight="1">
      <c r="A15" s="179" t="s">
        <v>184</v>
      </c>
      <c r="B15" s="180">
        <f t="shared" si="0"/>
        <v>185.40335595999997</v>
      </c>
      <c r="C15" s="181"/>
      <c r="D15" s="182">
        <v>94.327630969999987</v>
      </c>
      <c r="E15" s="183"/>
      <c r="F15" s="180">
        <v>91.075724989999983</v>
      </c>
      <c r="G15" s="181"/>
      <c r="H15" s="184">
        <f t="shared" si="1"/>
        <v>3.2519059800000036</v>
      </c>
      <c r="I15" s="175"/>
    </row>
    <row r="16" spans="1:9" ht="18.75" hidden="1" customHeight="1">
      <c r="A16" s="179" t="s">
        <v>185</v>
      </c>
      <c r="B16" s="180">
        <f t="shared" si="0"/>
        <v>180.55292362999998</v>
      </c>
      <c r="C16" s="181"/>
      <c r="D16" s="182">
        <v>89.546825069999983</v>
      </c>
      <c r="E16" s="183"/>
      <c r="F16" s="180">
        <v>91.006098559999998</v>
      </c>
      <c r="G16" s="181"/>
      <c r="H16" s="184">
        <f t="shared" si="1"/>
        <v>-1.4592734900000153</v>
      </c>
      <c r="I16" s="175"/>
    </row>
    <row r="17" spans="1:9" ht="18.75" hidden="1" customHeight="1">
      <c r="A17" s="179" t="s">
        <v>186</v>
      </c>
      <c r="B17" s="180">
        <f t="shared" si="0"/>
        <v>198.46749777000002</v>
      </c>
      <c r="C17" s="181"/>
      <c r="D17" s="182">
        <v>96.164579010000011</v>
      </c>
      <c r="E17" s="183"/>
      <c r="F17" s="180">
        <v>102.30291876000003</v>
      </c>
      <c r="G17" s="181"/>
      <c r="H17" s="184">
        <f t="shared" si="1"/>
        <v>-6.1383397500000143</v>
      </c>
      <c r="I17" s="175"/>
    </row>
    <row r="18" spans="1:9" ht="18.75" hidden="1" customHeight="1">
      <c r="A18" s="179" t="s">
        <v>187</v>
      </c>
      <c r="B18" s="180">
        <f t="shared" si="0"/>
        <v>195.35207792</v>
      </c>
      <c r="C18" s="181"/>
      <c r="D18" s="182">
        <v>99.563313130000026</v>
      </c>
      <c r="E18" s="183"/>
      <c r="F18" s="180">
        <v>95.788764789999988</v>
      </c>
      <c r="G18" s="181"/>
      <c r="H18" s="184">
        <f t="shared" si="1"/>
        <v>3.7745483400000381</v>
      </c>
      <c r="I18" s="175"/>
    </row>
    <row r="19" spans="1:9" ht="18.75" hidden="1" customHeight="1">
      <c r="A19" s="179" t="s">
        <v>188</v>
      </c>
      <c r="B19" s="180">
        <f t="shared" si="0"/>
        <v>201.88448921999995</v>
      </c>
      <c r="C19" s="181"/>
      <c r="D19" s="182">
        <v>102.17248100999997</v>
      </c>
      <c r="E19" s="183"/>
      <c r="F19" s="180">
        <v>99.712008209999979</v>
      </c>
      <c r="G19" s="181"/>
      <c r="H19" s="184">
        <f t="shared" si="1"/>
        <v>2.4604727999999909</v>
      </c>
      <c r="I19" s="175"/>
    </row>
    <row r="20" spans="1:9" ht="18.75" hidden="1" customHeight="1">
      <c r="A20" s="179" t="s">
        <v>189</v>
      </c>
      <c r="B20" s="180">
        <f t="shared" si="0"/>
        <v>210.31188703000015</v>
      </c>
      <c r="C20" s="181"/>
      <c r="D20" s="182">
        <v>105.38606621000007</v>
      </c>
      <c r="E20" s="183"/>
      <c r="F20" s="180">
        <v>104.92582082000008</v>
      </c>
      <c r="G20" s="181"/>
      <c r="H20" s="184">
        <f t="shared" si="1"/>
        <v>0.46024538999998299</v>
      </c>
      <c r="I20" s="175"/>
    </row>
    <row r="21" spans="1:9" ht="18.75" hidden="1" customHeight="1">
      <c r="A21" s="179" t="s">
        <v>190</v>
      </c>
      <c r="B21" s="180">
        <f t="shared" si="0"/>
        <v>189.12315724999993</v>
      </c>
      <c r="C21" s="181"/>
      <c r="D21" s="182">
        <v>94.604527160000004</v>
      </c>
      <c r="E21" s="183"/>
      <c r="F21" s="180">
        <v>94.518630089999931</v>
      </c>
      <c r="G21" s="181"/>
      <c r="H21" s="184">
        <f t="shared" si="1"/>
        <v>8.5897070000072517E-2</v>
      </c>
      <c r="I21" s="175"/>
    </row>
    <row r="22" spans="1:9" ht="18.75" hidden="1" customHeight="1">
      <c r="A22" s="179" t="s">
        <v>191</v>
      </c>
      <c r="B22" s="180">
        <f t="shared" si="0"/>
        <v>205.83784331000004</v>
      </c>
      <c r="C22" s="181"/>
      <c r="D22" s="182">
        <v>102.52604886</v>
      </c>
      <c r="E22" s="183"/>
      <c r="F22" s="180">
        <v>103.31179445000002</v>
      </c>
      <c r="G22" s="181"/>
      <c r="H22" s="184">
        <f t="shared" si="1"/>
        <v>-0.78574559000001898</v>
      </c>
      <c r="I22" s="175"/>
    </row>
    <row r="23" spans="1:9" ht="18.75" hidden="1" customHeight="1">
      <c r="A23" s="179" t="s">
        <v>192</v>
      </c>
      <c r="B23" s="180">
        <f t="shared" si="0"/>
        <v>204.37934840000003</v>
      </c>
      <c r="C23" s="181"/>
      <c r="D23" s="182">
        <v>104.29062617999996</v>
      </c>
      <c r="E23" s="183"/>
      <c r="F23" s="180">
        <v>100.08872222000005</v>
      </c>
      <c r="G23" s="181"/>
      <c r="H23" s="184">
        <f t="shared" si="1"/>
        <v>4.2019039599999104</v>
      </c>
      <c r="I23" s="175"/>
    </row>
    <row r="24" spans="1:9" ht="18.75" hidden="1" customHeight="1">
      <c r="A24" s="179" t="s">
        <v>193</v>
      </c>
      <c r="B24" s="180">
        <f t="shared" si="0"/>
        <v>203.86909637999997</v>
      </c>
      <c r="C24" s="181"/>
      <c r="D24" s="182">
        <v>103.41496648</v>
      </c>
      <c r="E24" s="183"/>
      <c r="F24" s="180">
        <v>100.45412989999997</v>
      </c>
      <c r="G24" s="181"/>
      <c r="H24" s="184">
        <f t="shared" si="1"/>
        <v>2.9608365800000342</v>
      </c>
      <c r="I24" s="175"/>
    </row>
    <row r="25" spans="1:9" ht="18.75" hidden="1">
      <c r="A25" s="163" t="s">
        <v>194</v>
      </c>
      <c r="B25" s="164">
        <f t="shared" si="0"/>
        <v>2642.6</v>
      </c>
      <c r="C25" s="165">
        <f t="shared" ref="C25:C88" si="6">((B25/B12)-1)*100</f>
        <v>15.718181862200108</v>
      </c>
      <c r="D25" s="166">
        <f>SUM(D26:D37)</f>
        <v>1321.35</v>
      </c>
      <c r="E25" s="167">
        <f t="shared" ref="E25:E88" si="7">((D25/D12)-1)*100</f>
        <v>15.328480758997509</v>
      </c>
      <c r="F25" s="164">
        <f>SUM(F26:F37)</f>
        <v>1321.25</v>
      </c>
      <c r="G25" s="165">
        <f t="shared" ref="G25:G88" si="8">((F25/F12)-1)*100</f>
        <v>16.110555332096553</v>
      </c>
      <c r="H25" s="168">
        <f t="shared" si="1"/>
        <v>9.9999999999909051E-2</v>
      </c>
      <c r="I25" s="175">
        <f t="shared" ref="I25:I50" si="9">((H25/H12)-1)*100</f>
        <v>-98.718489152432809</v>
      </c>
    </row>
    <row r="26" spans="1:9" ht="18.75" hidden="1">
      <c r="A26" s="179" t="s">
        <v>182</v>
      </c>
      <c r="B26" s="180">
        <f t="shared" si="0"/>
        <v>221.68</v>
      </c>
      <c r="C26" s="181">
        <f t="shared" si="6"/>
        <v>58.13953488372092</v>
      </c>
      <c r="D26" s="182">
        <v>114.72</v>
      </c>
      <c r="E26" s="183">
        <f t="shared" si="7"/>
        <v>61.691331923890047</v>
      </c>
      <c r="F26" s="180">
        <v>106.96</v>
      </c>
      <c r="G26" s="181">
        <f t="shared" si="8"/>
        <v>54.499494438827092</v>
      </c>
      <c r="H26" s="185">
        <f t="shared" si="1"/>
        <v>7.7600000000000051</v>
      </c>
      <c r="I26" s="186">
        <f t="shared" si="9"/>
        <v>351.16279069767506</v>
      </c>
    </row>
    <row r="27" spans="1:9" ht="18.75" hidden="1">
      <c r="A27" s="179" t="s">
        <v>183</v>
      </c>
      <c r="B27" s="180">
        <f t="shared" si="0"/>
        <v>144.24</v>
      </c>
      <c r="C27" s="181">
        <f t="shared" si="6"/>
        <v>-14.290469509344117</v>
      </c>
      <c r="D27" s="182">
        <v>72.150000000000006</v>
      </c>
      <c r="E27" s="183">
        <f t="shared" si="7"/>
        <v>-12.841949119876928</v>
      </c>
      <c r="F27" s="180">
        <v>72.09</v>
      </c>
      <c r="G27" s="181">
        <f t="shared" si="8"/>
        <v>-15.692776820564912</v>
      </c>
      <c r="H27" s="185">
        <f t="shared" si="1"/>
        <v>6.0000000000002274E-2</v>
      </c>
      <c r="I27" s="186">
        <f t="shared" si="9"/>
        <v>-102.19938229688385</v>
      </c>
    </row>
    <row r="28" spans="1:9" ht="18.75" hidden="1">
      <c r="A28" s="179" t="s">
        <v>184</v>
      </c>
      <c r="B28" s="180">
        <f t="shared" si="0"/>
        <v>226.56</v>
      </c>
      <c r="C28" s="181">
        <f t="shared" si="6"/>
        <v>22.19843531250827</v>
      </c>
      <c r="D28" s="182">
        <v>110.76</v>
      </c>
      <c r="E28" s="183">
        <f t="shared" si="7"/>
        <v>17.420525524727925</v>
      </c>
      <c r="F28" s="180">
        <v>115.8</v>
      </c>
      <c r="G28" s="181">
        <f t="shared" si="8"/>
        <v>27.146942846422274</v>
      </c>
      <c r="H28" s="185">
        <f t="shared" si="1"/>
        <v>-5.039999999999992</v>
      </c>
      <c r="I28" s="186">
        <f t="shared" si="9"/>
        <v>-254.98603068468748</v>
      </c>
    </row>
    <row r="29" spans="1:9" ht="18.75" hidden="1">
      <c r="A29" s="179" t="s">
        <v>185</v>
      </c>
      <c r="B29" s="180">
        <f t="shared" si="0"/>
        <v>197.51</v>
      </c>
      <c r="C29" s="181">
        <f t="shared" si="6"/>
        <v>9.3917484298118978</v>
      </c>
      <c r="D29" s="182">
        <v>93.75</v>
      </c>
      <c r="E29" s="183">
        <f t="shared" si="7"/>
        <v>4.6938290963575158</v>
      </c>
      <c r="F29" s="180">
        <v>103.76</v>
      </c>
      <c r="G29" s="181">
        <f t="shared" si="8"/>
        <v>14.014337106860374</v>
      </c>
      <c r="H29" s="185">
        <f t="shared" si="1"/>
        <v>-10.010000000000005</v>
      </c>
      <c r="I29" s="186">
        <f t="shared" si="9"/>
        <v>585.95777752393076</v>
      </c>
    </row>
    <row r="30" spans="1:9" ht="18.75" hidden="1">
      <c r="A30" s="179" t="s">
        <v>186</v>
      </c>
      <c r="B30" s="180">
        <f t="shared" si="0"/>
        <v>235.09</v>
      </c>
      <c r="C30" s="181">
        <f t="shared" si="6"/>
        <v>18.452644710843824</v>
      </c>
      <c r="D30" s="182">
        <v>115.15</v>
      </c>
      <c r="E30" s="183">
        <f t="shared" si="7"/>
        <v>19.742634123137726</v>
      </c>
      <c r="F30" s="180">
        <v>119.94</v>
      </c>
      <c r="G30" s="181">
        <f t="shared" si="8"/>
        <v>17.240056739120124</v>
      </c>
      <c r="H30" s="185">
        <f t="shared" si="1"/>
        <v>-4.789999999999992</v>
      </c>
      <c r="I30" s="186">
        <f t="shared" si="9"/>
        <v>-21.965870331631919</v>
      </c>
    </row>
    <row r="31" spans="1:9" ht="18.75" hidden="1">
      <c r="A31" s="179" t="s">
        <v>187</v>
      </c>
      <c r="B31" s="180">
        <f t="shared" si="0"/>
        <v>215.03</v>
      </c>
      <c r="C31" s="181">
        <f t="shared" si="6"/>
        <v>10.073054911685375</v>
      </c>
      <c r="D31" s="182">
        <v>108.86</v>
      </c>
      <c r="E31" s="183">
        <f t="shared" si="7"/>
        <v>9.3374623420388492</v>
      </c>
      <c r="F31" s="180">
        <v>106.17</v>
      </c>
      <c r="G31" s="181">
        <f t="shared" si="8"/>
        <v>10.8376334455915</v>
      </c>
      <c r="H31" s="185">
        <f t="shared" si="1"/>
        <v>2.6899999999999977</v>
      </c>
      <c r="I31" s="186">
        <f t="shared" si="9"/>
        <v>-28.733195135077526</v>
      </c>
    </row>
    <row r="32" spans="1:9" ht="18.75" hidden="1">
      <c r="A32" s="179" t="s">
        <v>188</v>
      </c>
      <c r="B32" s="180">
        <f t="shared" si="0"/>
        <v>229.04</v>
      </c>
      <c r="C32" s="181">
        <f t="shared" si="6"/>
        <v>13.451013936195878</v>
      </c>
      <c r="D32" s="182">
        <v>117.8</v>
      </c>
      <c r="E32" s="183">
        <f t="shared" si="7"/>
        <v>15.295232958540472</v>
      </c>
      <c r="F32" s="180">
        <v>111.24</v>
      </c>
      <c r="G32" s="181">
        <f t="shared" si="8"/>
        <v>11.561287348381665</v>
      </c>
      <c r="H32" s="185">
        <f t="shared" si="1"/>
        <v>6.5600000000000023</v>
      </c>
      <c r="I32" s="186">
        <f t="shared" si="9"/>
        <v>166.61542448264521</v>
      </c>
    </row>
    <row r="33" spans="1:9" ht="18.75" hidden="1">
      <c r="A33" s="179" t="s">
        <v>189</v>
      </c>
      <c r="B33" s="180">
        <f t="shared" si="0"/>
        <v>232.33</v>
      </c>
      <c r="C33" s="181">
        <f t="shared" si="6"/>
        <v>10.469266992435422</v>
      </c>
      <c r="D33" s="182">
        <v>118.43</v>
      </c>
      <c r="E33" s="183">
        <f t="shared" si="7"/>
        <v>12.37728502362696</v>
      </c>
      <c r="F33" s="180">
        <v>113.9</v>
      </c>
      <c r="G33" s="181">
        <f t="shared" si="8"/>
        <v>8.552879653326805</v>
      </c>
      <c r="H33" s="185">
        <f t="shared" si="1"/>
        <v>4.5300000000000011</v>
      </c>
      <c r="I33" s="186">
        <f t="shared" si="9"/>
        <v>884.25755008652425</v>
      </c>
    </row>
    <row r="34" spans="1:9" ht="18.75" hidden="1">
      <c r="A34" s="179" t="s">
        <v>190</v>
      </c>
      <c r="B34" s="180">
        <f t="shared" si="0"/>
        <v>223.83999999999997</v>
      </c>
      <c r="C34" s="181">
        <f t="shared" si="6"/>
        <v>18.356738146089757</v>
      </c>
      <c r="D34" s="182">
        <v>111.1</v>
      </c>
      <c r="E34" s="183">
        <f t="shared" si="7"/>
        <v>17.436240458241503</v>
      </c>
      <c r="F34" s="180">
        <v>112.74</v>
      </c>
      <c r="G34" s="181">
        <f t="shared" si="8"/>
        <v>19.278072368008093</v>
      </c>
      <c r="H34" s="185">
        <f t="shared" si="1"/>
        <v>-1.6400000000000006</v>
      </c>
      <c r="I34" s="186">
        <f t="shared" si="9"/>
        <v>-2009.2618642272851</v>
      </c>
    </row>
    <row r="35" spans="1:9" ht="18.75" hidden="1">
      <c r="A35" s="179" t="s">
        <v>191</v>
      </c>
      <c r="B35" s="180">
        <f t="shared" si="0"/>
        <v>250.59</v>
      </c>
      <c r="C35" s="181">
        <f t="shared" si="6"/>
        <v>21.741462099659394</v>
      </c>
      <c r="D35" s="182">
        <v>124.51</v>
      </c>
      <c r="E35" s="183">
        <f t="shared" si="7"/>
        <v>21.442307964114793</v>
      </c>
      <c r="F35" s="180">
        <v>126.08</v>
      </c>
      <c r="G35" s="181">
        <f t="shared" si="8"/>
        <v>22.038340996021645</v>
      </c>
      <c r="H35" s="185">
        <f t="shared" si="1"/>
        <v>-1.5699999999999932</v>
      </c>
      <c r="I35" s="186">
        <f t="shared" si="9"/>
        <v>99.810221015679559</v>
      </c>
    </row>
    <row r="36" spans="1:9" ht="18.75" hidden="1">
      <c r="A36" s="179" t="s">
        <v>192</v>
      </c>
      <c r="B36" s="180">
        <f t="shared" si="0"/>
        <v>227.95</v>
      </c>
      <c r="C36" s="181">
        <f t="shared" si="6"/>
        <v>11.532795159845977</v>
      </c>
      <c r="D36" s="182">
        <v>118.51</v>
      </c>
      <c r="E36" s="183">
        <f t="shared" si="7"/>
        <v>13.634373807918433</v>
      </c>
      <c r="F36" s="180">
        <v>109.44</v>
      </c>
      <c r="G36" s="181">
        <f t="shared" si="8"/>
        <v>9.3429884732121558</v>
      </c>
      <c r="H36" s="185">
        <f t="shared" si="1"/>
        <v>9.0700000000000074</v>
      </c>
      <c r="I36" s="186">
        <f t="shared" si="9"/>
        <v>115.85452895501689</v>
      </c>
    </row>
    <row r="37" spans="1:9" ht="18.75" hidden="1">
      <c r="A37" s="179" t="s">
        <v>193</v>
      </c>
      <c r="B37" s="180">
        <f t="shared" si="0"/>
        <v>238.74</v>
      </c>
      <c r="C37" s="181">
        <f t="shared" si="6"/>
        <v>17.104555932794607</v>
      </c>
      <c r="D37" s="182">
        <v>115.61</v>
      </c>
      <c r="E37" s="183">
        <f t="shared" si="7"/>
        <v>11.792329422993596</v>
      </c>
      <c r="F37" s="180">
        <v>123.13</v>
      </c>
      <c r="G37" s="181">
        <f t="shared" si="8"/>
        <v>22.573357733100053</v>
      </c>
      <c r="H37" s="185">
        <f t="shared" si="1"/>
        <v>-7.519999999999996</v>
      </c>
      <c r="I37" s="186">
        <f t="shared" si="9"/>
        <v>-353.98227145653237</v>
      </c>
    </row>
    <row r="38" spans="1:9" ht="18.75" hidden="1">
      <c r="A38" s="163" t="s">
        <v>195</v>
      </c>
      <c r="B38" s="164">
        <f t="shared" si="0"/>
        <v>2982.34</v>
      </c>
      <c r="C38" s="165">
        <f t="shared" si="6"/>
        <v>12.856277908120806</v>
      </c>
      <c r="D38" s="166">
        <f>SUM(D39:D50)</f>
        <v>1501.86</v>
      </c>
      <c r="E38" s="167">
        <f t="shared" si="7"/>
        <v>13.661028493586102</v>
      </c>
      <c r="F38" s="164">
        <f>SUM(F39:F50)</f>
        <v>1480.48</v>
      </c>
      <c r="G38" s="165">
        <f t="shared" si="8"/>
        <v>12.051466414380329</v>
      </c>
      <c r="H38" s="168">
        <f t="shared" si="1"/>
        <v>21.379999999999882</v>
      </c>
      <c r="I38" s="175">
        <f t="shared" si="9"/>
        <v>21280.000000019329</v>
      </c>
    </row>
    <row r="39" spans="1:9" ht="18.75" hidden="1">
      <c r="A39" s="179" t="s">
        <v>182</v>
      </c>
      <c r="B39" s="187">
        <f t="shared" si="0"/>
        <v>214.74</v>
      </c>
      <c r="C39" s="181">
        <f t="shared" si="6"/>
        <v>-3.1306387585709139</v>
      </c>
      <c r="D39" s="182">
        <v>114.59</v>
      </c>
      <c r="E39" s="183">
        <f t="shared" si="7"/>
        <v>-0.11331938633193372</v>
      </c>
      <c r="F39" s="187">
        <v>100.15</v>
      </c>
      <c r="G39" s="181">
        <f t="shared" si="8"/>
        <v>-6.3668661181750075</v>
      </c>
      <c r="H39" s="185">
        <f t="shared" si="1"/>
        <v>14.439999999999998</v>
      </c>
      <c r="I39" s="186">
        <f t="shared" si="9"/>
        <v>86.082474226803967</v>
      </c>
    </row>
    <row r="40" spans="1:9" ht="18.75" hidden="1">
      <c r="A40" s="179" t="s">
        <v>183</v>
      </c>
      <c r="B40" s="187">
        <f t="shared" si="0"/>
        <v>199.09</v>
      </c>
      <c r="C40" s="181">
        <f t="shared" si="6"/>
        <v>38.026899611758182</v>
      </c>
      <c r="D40" s="182">
        <v>98.86</v>
      </c>
      <c r="E40" s="183">
        <f t="shared" si="7"/>
        <v>37.020097020097012</v>
      </c>
      <c r="F40" s="187">
        <v>100.23</v>
      </c>
      <c r="G40" s="181">
        <f t="shared" si="8"/>
        <v>39.034540158135655</v>
      </c>
      <c r="H40" s="185">
        <f t="shared" si="1"/>
        <v>-1.3700000000000045</v>
      </c>
      <c r="I40" s="186">
        <f t="shared" si="9"/>
        <v>-2383.3333333332544</v>
      </c>
    </row>
    <row r="41" spans="1:9" ht="18.75" hidden="1">
      <c r="A41" s="179" t="s">
        <v>184</v>
      </c>
      <c r="B41" s="187">
        <f t="shared" si="0"/>
        <v>246.04000000000002</v>
      </c>
      <c r="C41" s="181">
        <f t="shared" si="6"/>
        <v>8.5981638418079154</v>
      </c>
      <c r="D41" s="182">
        <v>121.9</v>
      </c>
      <c r="E41" s="183">
        <f t="shared" si="7"/>
        <v>10.057782592993858</v>
      </c>
      <c r="F41" s="187">
        <v>124.14</v>
      </c>
      <c r="G41" s="181">
        <f t="shared" si="8"/>
        <v>7.2020725388601159</v>
      </c>
      <c r="H41" s="185">
        <f t="shared" si="1"/>
        <v>-2.2399999999999949</v>
      </c>
      <c r="I41" s="186">
        <f t="shared" si="9"/>
        <v>-55.555555555555578</v>
      </c>
    </row>
    <row r="42" spans="1:9" ht="18.75" hidden="1">
      <c r="A42" s="179" t="s">
        <v>185</v>
      </c>
      <c r="B42" s="187">
        <f t="shared" si="0"/>
        <v>249.78</v>
      </c>
      <c r="C42" s="181">
        <f t="shared" si="6"/>
        <v>26.464482810996913</v>
      </c>
      <c r="D42" s="182">
        <v>129.72</v>
      </c>
      <c r="E42" s="183">
        <f t="shared" si="7"/>
        <v>38.368000000000002</v>
      </c>
      <c r="F42" s="187">
        <v>120.06</v>
      </c>
      <c r="G42" s="181">
        <f t="shared" si="8"/>
        <v>15.709329221279877</v>
      </c>
      <c r="H42" s="185">
        <f t="shared" si="1"/>
        <v>9.6599999999999966</v>
      </c>
      <c r="I42" s="186">
        <f t="shared" si="9"/>
        <v>-196.50349650349642</v>
      </c>
    </row>
    <row r="43" spans="1:9" ht="18.75" hidden="1">
      <c r="A43" s="179" t="s">
        <v>186</v>
      </c>
      <c r="B43" s="187">
        <f t="shared" si="0"/>
        <v>250.74</v>
      </c>
      <c r="C43" s="181">
        <f t="shared" si="6"/>
        <v>6.6570249691607408</v>
      </c>
      <c r="D43" s="182">
        <v>122.72</v>
      </c>
      <c r="E43" s="183">
        <f t="shared" si="7"/>
        <v>6.57403386886668</v>
      </c>
      <c r="F43" s="187">
        <v>128.02000000000001</v>
      </c>
      <c r="G43" s="181">
        <f t="shared" si="8"/>
        <v>6.736701684175439</v>
      </c>
      <c r="H43" s="185">
        <f t="shared" si="1"/>
        <v>-5.3000000000000114</v>
      </c>
      <c r="I43" s="186">
        <f t="shared" si="9"/>
        <v>10.647181628392911</v>
      </c>
    </row>
    <row r="44" spans="1:9" ht="18.75" hidden="1">
      <c r="A44" s="179" t="s">
        <v>187</v>
      </c>
      <c r="B44" s="187">
        <f t="shared" si="0"/>
        <v>246.68</v>
      </c>
      <c r="C44" s="181">
        <f t="shared" si="6"/>
        <v>14.718876435846173</v>
      </c>
      <c r="D44" s="182">
        <v>123.28</v>
      </c>
      <c r="E44" s="183">
        <f t="shared" si="7"/>
        <v>13.246371486312691</v>
      </c>
      <c r="F44" s="187">
        <v>123.4</v>
      </c>
      <c r="G44" s="181">
        <f t="shared" si="8"/>
        <v>16.228689837053789</v>
      </c>
      <c r="H44" s="185">
        <f t="shared" si="1"/>
        <v>-0.12000000000000455</v>
      </c>
      <c r="I44" s="186">
        <f t="shared" si="9"/>
        <v>-104.46096654275109</v>
      </c>
    </row>
    <row r="45" spans="1:9" ht="18.75" hidden="1">
      <c r="A45" s="179" t="s">
        <v>188</v>
      </c>
      <c r="B45" s="187">
        <f t="shared" si="0"/>
        <v>256.63</v>
      </c>
      <c r="C45" s="181">
        <f t="shared" si="6"/>
        <v>12.045930841774366</v>
      </c>
      <c r="D45" s="182">
        <v>128.77000000000001</v>
      </c>
      <c r="E45" s="183">
        <f t="shared" si="7"/>
        <v>9.3123938879456922</v>
      </c>
      <c r="F45" s="187">
        <v>127.86</v>
      </c>
      <c r="G45" s="181">
        <f t="shared" si="8"/>
        <v>14.940668824163982</v>
      </c>
      <c r="H45" s="185">
        <f t="shared" si="1"/>
        <v>0.9100000000000108</v>
      </c>
      <c r="I45" s="186">
        <f t="shared" si="9"/>
        <v>-86.128048780487646</v>
      </c>
    </row>
    <row r="46" spans="1:9" ht="18.75" hidden="1">
      <c r="A46" s="179" t="s">
        <v>189</v>
      </c>
      <c r="B46" s="187">
        <f t="shared" si="0"/>
        <v>250.25</v>
      </c>
      <c r="C46" s="181">
        <f t="shared" si="6"/>
        <v>7.7131666164507395</v>
      </c>
      <c r="D46" s="182">
        <v>132.49</v>
      </c>
      <c r="E46" s="183">
        <f t="shared" si="7"/>
        <v>11.871991893945788</v>
      </c>
      <c r="F46" s="187">
        <v>117.76</v>
      </c>
      <c r="G46" s="181">
        <f t="shared" si="8"/>
        <v>3.3889376646180747</v>
      </c>
      <c r="H46" s="185">
        <f t="shared" si="1"/>
        <v>14.730000000000004</v>
      </c>
      <c r="I46" s="186">
        <f t="shared" si="9"/>
        <v>225.16556291390728</v>
      </c>
    </row>
    <row r="47" spans="1:9" ht="18.75" hidden="1">
      <c r="A47" s="179" t="s">
        <v>190</v>
      </c>
      <c r="B47" s="187">
        <f t="shared" si="0"/>
        <v>260.88</v>
      </c>
      <c r="C47" s="181">
        <f t="shared" si="6"/>
        <v>16.547533952823446</v>
      </c>
      <c r="D47" s="182">
        <v>126.42</v>
      </c>
      <c r="E47" s="183">
        <f t="shared" si="7"/>
        <v>13.789378937893805</v>
      </c>
      <c r="F47" s="187">
        <v>134.46</v>
      </c>
      <c r="G47" s="181">
        <f t="shared" si="8"/>
        <v>19.265566790846211</v>
      </c>
      <c r="H47" s="185">
        <f t="shared" si="1"/>
        <v>-8.0400000000000063</v>
      </c>
      <c r="I47" s="186">
        <f t="shared" si="9"/>
        <v>390.24390243902457</v>
      </c>
    </row>
    <row r="48" spans="1:9" ht="18.75" hidden="1">
      <c r="A48" s="179" t="s">
        <v>191</v>
      </c>
      <c r="B48" s="187">
        <f t="shared" si="0"/>
        <v>278.21000000000004</v>
      </c>
      <c r="C48" s="181">
        <f t="shared" si="6"/>
        <v>11.021988108064985</v>
      </c>
      <c r="D48" s="182">
        <v>139.58000000000001</v>
      </c>
      <c r="E48" s="183">
        <f t="shared" si="7"/>
        <v>12.103445506385025</v>
      </c>
      <c r="F48" s="187">
        <v>138.63</v>
      </c>
      <c r="G48" s="181">
        <f t="shared" si="8"/>
        <v>9.9539974619289318</v>
      </c>
      <c r="H48" s="185">
        <f t="shared" si="1"/>
        <v>0.95000000000001705</v>
      </c>
      <c r="I48" s="186">
        <f t="shared" si="9"/>
        <v>-160.50955414012873</v>
      </c>
    </row>
    <row r="49" spans="1:9" ht="18.75" hidden="1">
      <c r="A49" s="179" t="s">
        <v>192</v>
      </c>
      <c r="B49" s="188">
        <f t="shared" si="0"/>
        <v>256.96000000000004</v>
      </c>
      <c r="C49" s="181">
        <f t="shared" si="6"/>
        <v>12.726475104189539</v>
      </c>
      <c r="D49" s="182">
        <v>131.09</v>
      </c>
      <c r="E49" s="183">
        <f t="shared" si="7"/>
        <v>10.6151379630411</v>
      </c>
      <c r="F49" s="180">
        <v>125.87</v>
      </c>
      <c r="G49" s="181">
        <f t="shared" si="8"/>
        <v>15.012792397660824</v>
      </c>
      <c r="H49" s="185">
        <f t="shared" si="1"/>
        <v>5.2199999999999989</v>
      </c>
      <c r="I49" s="186">
        <f t="shared" si="9"/>
        <v>-42.447629547960361</v>
      </c>
    </row>
    <row r="50" spans="1:9" ht="18.75" hidden="1">
      <c r="A50" s="179" t="s">
        <v>193</v>
      </c>
      <c r="B50" s="188">
        <f t="shared" si="0"/>
        <v>272.34000000000003</v>
      </c>
      <c r="C50" s="181">
        <f t="shared" si="6"/>
        <v>14.073887911535564</v>
      </c>
      <c r="D50" s="182">
        <v>132.44</v>
      </c>
      <c r="E50" s="183">
        <f t="shared" si="7"/>
        <v>14.557564224548059</v>
      </c>
      <c r="F50" s="180">
        <v>139.9</v>
      </c>
      <c r="G50" s="181">
        <f t="shared" si="8"/>
        <v>13.619751482173314</v>
      </c>
      <c r="H50" s="185">
        <f t="shared" si="1"/>
        <v>-7.460000000000008</v>
      </c>
      <c r="I50" s="186">
        <f t="shared" si="9"/>
        <v>-0.79787234042537625</v>
      </c>
    </row>
    <row r="51" spans="1:9" ht="19.5" hidden="1">
      <c r="A51" s="163" t="s">
        <v>196</v>
      </c>
      <c r="B51" s="164">
        <f t="shared" si="0"/>
        <v>3277.61</v>
      </c>
      <c r="C51" s="165">
        <f t="shared" si="6"/>
        <v>9.9006149533587653</v>
      </c>
      <c r="D51" s="166">
        <f>SUM(D52:D63)</f>
        <v>1621.1200000000001</v>
      </c>
      <c r="E51" s="167">
        <f t="shared" si="7"/>
        <v>7.9408200498049197</v>
      </c>
      <c r="F51" s="164">
        <f>SUM(F52:F63)</f>
        <v>1656.49</v>
      </c>
      <c r="G51" s="165">
        <f t="shared" si="8"/>
        <v>11.888711769155957</v>
      </c>
      <c r="H51" s="168">
        <f t="shared" si="1"/>
        <v>-35.369999999999891</v>
      </c>
      <c r="I51" s="189" t="s">
        <v>130</v>
      </c>
    </row>
    <row r="52" spans="1:9" ht="19.5" hidden="1">
      <c r="A52" s="179" t="s">
        <v>182</v>
      </c>
      <c r="B52" s="187">
        <f t="shared" si="0"/>
        <v>271.71000000000004</v>
      </c>
      <c r="C52" s="181">
        <f t="shared" si="6"/>
        <v>26.529756915339497</v>
      </c>
      <c r="D52" s="182">
        <v>134.05000000000001</v>
      </c>
      <c r="E52" s="183">
        <f t="shared" si="7"/>
        <v>16.98228466707392</v>
      </c>
      <c r="F52" s="187">
        <v>137.66</v>
      </c>
      <c r="G52" s="181">
        <f t="shared" si="8"/>
        <v>37.453819271093344</v>
      </c>
      <c r="H52" s="184">
        <f t="shared" si="1"/>
        <v>-3.6099999999999852</v>
      </c>
      <c r="I52" s="189" t="s">
        <v>130</v>
      </c>
    </row>
    <row r="53" spans="1:9" ht="18.75" hidden="1">
      <c r="A53" s="179" t="s">
        <v>183</v>
      </c>
      <c r="B53" s="187">
        <f t="shared" si="0"/>
        <v>199.84</v>
      </c>
      <c r="C53" s="181">
        <f t="shared" si="6"/>
        <v>0.37671404892258842</v>
      </c>
      <c r="D53" s="182">
        <v>95.66</v>
      </c>
      <c r="E53" s="183">
        <f t="shared" si="7"/>
        <v>-3.2369006676107648</v>
      </c>
      <c r="F53" s="187">
        <v>104.18</v>
      </c>
      <c r="G53" s="181">
        <f t="shared" si="8"/>
        <v>3.9409358475506417</v>
      </c>
      <c r="H53" s="184">
        <f t="shared" si="1"/>
        <v>-8.5200000000000102</v>
      </c>
      <c r="I53" s="186">
        <f>((H53/H40)-1)*100</f>
        <v>521.89781021897682</v>
      </c>
    </row>
    <row r="54" spans="1:9" ht="18.75" hidden="1">
      <c r="A54" s="179" t="s">
        <v>184</v>
      </c>
      <c r="B54" s="187">
        <f t="shared" si="0"/>
        <v>278.52</v>
      </c>
      <c r="C54" s="181">
        <f t="shared" si="6"/>
        <v>13.201105511298961</v>
      </c>
      <c r="D54" s="182">
        <v>133.33000000000001</v>
      </c>
      <c r="E54" s="183">
        <f t="shared" si="7"/>
        <v>9.3765381460213284</v>
      </c>
      <c r="F54" s="187">
        <v>145.19</v>
      </c>
      <c r="G54" s="181">
        <f t="shared" si="8"/>
        <v>16.956661833413889</v>
      </c>
      <c r="H54" s="184">
        <f t="shared" si="1"/>
        <v>-11.859999999999985</v>
      </c>
      <c r="I54" s="186">
        <f>((H54/H41)-1)*100</f>
        <v>429.46428571428629</v>
      </c>
    </row>
    <row r="55" spans="1:9" ht="18.75" hidden="1">
      <c r="A55" s="179" t="s">
        <v>185</v>
      </c>
      <c r="B55" s="187">
        <f t="shared" si="0"/>
        <v>264.54999999999995</v>
      </c>
      <c r="C55" s="181">
        <f t="shared" si="6"/>
        <v>5.9132036191848591</v>
      </c>
      <c r="D55" s="182">
        <v>133.91</v>
      </c>
      <c r="E55" s="183">
        <f t="shared" si="7"/>
        <v>3.2300339192105954</v>
      </c>
      <c r="F55" s="187">
        <v>130.63999999999999</v>
      </c>
      <c r="G55" s="181">
        <f t="shared" si="8"/>
        <v>8.812260536398453</v>
      </c>
      <c r="H55" s="184">
        <f t="shared" si="1"/>
        <v>3.2700000000000102</v>
      </c>
      <c r="I55" s="186">
        <f>((H55/H42)-1)*100</f>
        <v>-66.149068322981236</v>
      </c>
    </row>
    <row r="56" spans="1:9" ht="18.75" hidden="1">
      <c r="A56" s="179" t="s">
        <v>186</v>
      </c>
      <c r="B56" s="187">
        <f t="shared" si="0"/>
        <v>284.81</v>
      </c>
      <c r="C56" s="181">
        <f t="shared" si="6"/>
        <v>13.58778017069473</v>
      </c>
      <c r="D56" s="182">
        <v>137.5</v>
      </c>
      <c r="E56" s="183">
        <f t="shared" si="7"/>
        <v>12.043676662320735</v>
      </c>
      <c r="F56" s="187">
        <v>147.31</v>
      </c>
      <c r="G56" s="181">
        <f t="shared" si="8"/>
        <v>15.067958131541936</v>
      </c>
      <c r="H56" s="184">
        <f t="shared" si="1"/>
        <v>-9.8100000000000023</v>
      </c>
      <c r="I56" s="186">
        <f>((H56/H43)-1)*100</f>
        <v>85.094339622641144</v>
      </c>
    </row>
    <row r="57" spans="1:9" ht="18.75" hidden="1">
      <c r="A57" s="179" t="s">
        <v>187</v>
      </c>
      <c r="B57" s="187">
        <f t="shared" si="0"/>
        <v>286.60000000000002</v>
      </c>
      <c r="C57" s="181">
        <f t="shared" si="6"/>
        <v>16.182909031944213</v>
      </c>
      <c r="D57" s="182">
        <v>143.19999999999999</v>
      </c>
      <c r="E57" s="183">
        <f t="shared" si="7"/>
        <v>16.158338741077216</v>
      </c>
      <c r="F57" s="187">
        <v>143.4</v>
      </c>
      <c r="G57" s="181">
        <f t="shared" si="8"/>
        <v>16.207455429497575</v>
      </c>
      <c r="H57" s="184">
        <f t="shared" si="1"/>
        <v>-0.20000000000001705</v>
      </c>
      <c r="I57" s="186">
        <f>((H57/H44)-1)*100</f>
        <v>66.666666666674558</v>
      </c>
    </row>
    <row r="58" spans="1:9" ht="19.5" hidden="1">
      <c r="A58" s="179" t="s">
        <v>188</v>
      </c>
      <c r="B58" s="187">
        <f t="shared" si="0"/>
        <v>284.51</v>
      </c>
      <c r="C58" s="181">
        <f t="shared" si="6"/>
        <v>10.863889646572877</v>
      </c>
      <c r="D58" s="182">
        <v>140</v>
      </c>
      <c r="E58" s="183">
        <f t="shared" si="7"/>
        <v>8.7209753824648573</v>
      </c>
      <c r="F58" s="187">
        <v>144.51</v>
      </c>
      <c r="G58" s="181">
        <f t="shared" si="8"/>
        <v>13.022055373064291</v>
      </c>
      <c r="H58" s="184">
        <f t="shared" si="1"/>
        <v>-4.5099999999999909</v>
      </c>
      <c r="I58" s="189" t="s">
        <v>130</v>
      </c>
    </row>
    <row r="59" spans="1:9" ht="19.5" hidden="1">
      <c r="A59" s="179" t="s">
        <v>189</v>
      </c>
      <c r="B59" s="187">
        <f t="shared" si="0"/>
        <v>297.05</v>
      </c>
      <c r="C59" s="181">
        <f t="shared" si="6"/>
        <v>18.701298701298708</v>
      </c>
      <c r="D59" s="182">
        <v>147.33000000000001</v>
      </c>
      <c r="E59" s="183">
        <f t="shared" si="7"/>
        <v>11.200845346818621</v>
      </c>
      <c r="F59" s="187">
        <v>149.72</v>
      </c>
      <c r="G59" s="181">
        <f t="shared" si="8"/>
        <v>27.139945652173903</v>
      </c>
      <c r="H59" s="184">
        <f t="shared" si="1"/>
        <v>-2.3899999999999864</v>
      </c>
      <c r="I59" s="189" t="s">
        <v>130</v>
      </c>
    </row>
    <row r="60" spans="1:9" ht="18.75" hidden="1">
      <c r="A60" s="179" t="s">
        <v>190</v>
      </c>
      <c r="B60" s="187">
        <f t="shared" si="0"/>
        <v>277.02999999999997</v>
      </c>
      <c r="C60" s="181">
        <f t="shared" si="6"/>
        <v>6.1905857099049388</v>
      </c>
      <c r="D60" s="182">
        <v>137.18</v>
      </c>
      <c r="E60" s="183">
        <f t="shared" si="7"/>
        <v>8.5113115013447214</v>
      </c>
      <c r="F60" s="187">
        <v>139.85</v>
      </c>
      <c r="G60" s="181">
        <f t="shared" si="8"/>
        <v>4.0086271009965646</v>
      </c>
      <c r="H60" s="184">
        <f t="shared" si="1"/>
        <v>-2.6699999999999875</v>
      </c>
      <c r="I60" s="186">
        <f>((H60/H47)-1)*100</f>
        <v>-66.791044776119591</v>
      </c>
    </row>
    <row r="61" spans="1:9" ht="18.75" hidden="1">
      <c r="A61" s="179" t="s">
        <v>191</v>
      </c>
      <c r="B61" s="187">
        <f t="shared" si="0"/>
        <v>279.36</v>
      </c>
      <c r="C61" s="181">
        <f t="shared" si="6"/>
        <v>0.41335681679306457</v>
      </c>
      <c r="D61" s="182">
        <v>141.93</v>
      </c>
      <c r="E61" s="183">
        <f t="shared" si="7"/>
        <v>1.6836222954577984</v>
      </c>
      <c r="F61" s="187">
        <v>137.43</v>
      </c>
      <c r="G61" s="181">
        <f t="shared" si="8"/>
        <v>-0.86561350357065026</v>
      </c>
      <c r="H61" s="185">
        <f t="shared" si="1"/>
        <v>4.5</v>
      </c>
      <c r="I61" s="186">
        <f>((H61/H48)-1)*100</f>
        <v>373.68421052630731</v>
      </c>
    </row>
    <row r="62" spans="1:9" ht="18.75" hidden="1">
      <c r="A62" s="179" t="s">
        <v>192</v>
      </c>
      <c r="B62" s="188">
        <f t="shared" si="0"/>
        <v>269.5</v>
      </c>
      <c r="C62" s="181">
        <f t="shared" si="6"/>
        <v>4.8801369863013644</v>
      </c>
      <c r="D62" s="182">
        <v>138.30000000000001</v>
      </c>
      <c r="E62" s="183">
        <f t="shared" si="7"/>
        <v>5.5000381417346977</v>
      </c>
      <c r="F62" s="180">
        <v>131.19999999999999</v>
      </c>
      <c r="G62" s="181">
        <f t="shared" si="8"/>
        <v>4.2345276872963966</v>
      </c>
      <c r="H62" s="185">
        <f t="shared" si="1"/>
        <v>7.1000000000000227</v>
      </c>
      <c r="I62" s="186">
        <f>((H62/H49)-1)*100</f>
        <v>36.015325670498541</v>
      </c>
    </row>
    <row r="63" spans="1:9" ht="18.75" hidden="1">
      <c r="A63" s="179" t="s">
        <v>193</v>
      </c>
      <c r="B63" s="187">
        <f t="shared" si="0"/>
        <v>284.13</v>
      </c>
      <c r="C63" s="181">
        <f t="shared" si="6"/>
        <v>4.3291473892927756</v>
      </c>
      <c r="D63" s="182">
        <v>138.72999999999999</v>
      </c>
      <c r="E63" s="183">
        <f t="shared" si="7"/>
        <v>4.7493204469948536</v>
      </c>
      <c r="F63" s="187">
        <v>145.4</v>
      </c>
      <c r="G63" s="181">
        <f t="shared" si="8"/>
        <v>3.9313795568262977</v>
      </c>
      <c r="H63" s="184">
        <f t="shared" si="1"/>
        <v>-6.6700000000000159</v>
      </c>
      <c r="I63" s="186">
        <f>((H63/H50)-1)*100</f>
        <v>-10.589812332439564</v>
      </c>
    </row>
    <row r="64" spans="1:9" ht="19.5">
      <c r="A64" s="170" t="s">
        <v>197</v>
      </c>
      <c r="B64" s="171">
        <f t="shared" si="0"/>
        <v>3507.4300000000003</v>
      </c>
      <c r="C64" s="190">
        <f t="shared" si="6"/>
        <v>7.0118165370498753</v>
      </c>
      <c r="D64" s="171">
        <f>SUM(D65:D76)</f>
        <v>1766.3200000000002</v>
      </c>
      <c r="E64" s="190">
        <f t="shared" si="7"/>
        <v>8.9567706277141834</v>
      </c>
      <c r="F64" s="171">
        <f>SUM(F65:F76)</f>
        <v>1741.11</v>
      </c>
      <c r="G64" s="190">
        <f t="shared" si="8"/>
        <v>5.1083918405785633</v>
      </c>
      <c r="H64" s="173">
        <f t="shared" si="1"/>
        <v>25.210000000000264</v>
      </c>
      <c r="I64" s="191" t="s">
        <v>130</v>
      </c>
    </row>
    <row r="65" spans="1:9" ht="19.5" hidden="1">
      <c r="A65" s="179" t="s">
        <v>182</v>
      </c>
      <c r="B65" s="187">
        <f t="shared" si="0"/>
        <v>259.60000000000002</v>
      </c>
      <c r="C65" s="181">
        <f t="shared" si="6"/>
        <v>-4.456957785874649</v>
      </c>
      <c r="D65" s="182">
        <v>133.63</v>
      </c>
      <c r="E65" s="183">
        <f t="shared" si="7"/>
        <v>-0.31331592689296528</v>
      </c>
      <c r="F65" s="187">
        <v>125.97</v>
      </c>
      <c r="G65" s="181">
        <f t="shared" si="8"/>
        <v>-8.4919366555281091</v>
      </c>
      <c r="H65" s="184">
        <f t="shared" si="1"/>
        <v>7.6599999999999966</v>
      </c>
      <c r="I65" s="189" t="s">
        <v>130</v>
      </c>
    </row>
    <row r="66" spans="1:9" ht="18.75" hidden="1">
      <c r="A66" s="179" t="s">
        <v>183</v>
      </c>
      <c r="B66" s="187">
        <f t="shared" si="0"/>
        <v>207.32</v>
      </c>
      <c r="C66" s="181">
        <f t="shared" si="6"/>
        <v>3.7429943955163969</v>
      </c>
      <c r="D66" s="182">
        <v>103.21</v>
      </c>
      <c r="E66" s="183">
        <f t="shared" si="7"/>
        <v>7.892536065231015</v>
      </c>
      <c r="F66" s="187">
        <v>104.11</v>
      </c>
      <c r="G66" s="181">
        <f t="shared" si="8"/>
        <v>-6.7191399500865501E-2</v>
      </c>
      <c r="H66" s="184">
        <f t="shared" si="1"/>
        <v>-0.90000000000000568</v>
      </c>
      <c r="I66" s="186">
        <f>((H66/H53)-1)*100</f>
        <v>-89.4366197183098</v>
      </c>
    </row>
    <row r="67" spans="1:9" ht="19.5" hidden="1">
      <c r="A67" s="179" t="s">
        <v>184</v>
      </c>
      <c r="B67" s="187">
        <f t="shared" si="0"/>
        <v>294.82</v>
      </c>
      <c r="C67" s="181">
        <f t="shared" si="6"/>
        <v>5.8523624874335711</v>
      </c>
      <c r="D67" s="182">
        <v>150.85</v>
      </c>
      <c r="E67" s="183">
        <f t="shared" si="7"/>
        <v>13.140328508212695</v>
      </c>
      <c r="F67" s="187">
        <v>143.97</v>
      </c>
      <c r="G67" s="181">
        <f t="shared" si="8"/>
        <v>-0.8402782560782418</v>
      </c>
      <c r="H67" s="184">
        <f t="shared" si="1"/>
        <v>6.8799999999999955</v>
      </c>
      <c r="I67" s="189" t="s">
        <v>130</v>
      </c>
    </row>
    <row r="68" spans="1:9" ht="18.75" hidden="1">
      <c r="A68" s="179" t="s">
        <v>185</v>
      </c>
      <c r="B68" s="187">
        <f t="shared" si="0"/>
        <v>282.73</v>
      </c>
      <c r="C68" s="181">
        <f t="shared" si="6"/>
        <v>6.8720468720468997</v>
      </c>
      <c r="D68" s="182">
        <v>143.35</v>
      </c>
      <c r="E68" s="183">
        <f t="shared" si="7"/>
        <v>7.0495108655066918</v>
      </c>
      <c r="F68" s="187">
        <v>139.38</v>
      </c>
      <c r="G68" s="181">
        <f t="shared" si="8"/>
        <v>6.6901408450704247</v>
      </c>
      <c r="H68" s="184">
        <f t="shared" si="1"/>
        <v>3.9699999999999989</v>
      </c>
      <c r="I68" s="186">
        <f>((H68/H55)-1)*100</f>
        <v>21.406727828745751</v>
      </c>
    </row>
    <row r="69" spans="1:9" ht="18.75" hidden="1">
      <c r="A69" s="179" t="s">
        <v>186</v>
      </c>
      <c r="B69" s="187">
        <f t="shared" ref="B69:B132" si="10">D69+F69</f>
        <v>288.02</v>
      </c>
      <c r="C69" s="181">
        <f t="shared" si="6"/>
        <v>1.1270671675853938</v>
      </c>
      <c r="D69" s="182">
        <v>143.4</v>
      </c>
      <c r="E69" s="183">
        <f t="shared" si="7"/>
        <v>4.2909090909091008</v>
      </c>
      <c r="F69" s="187">
        <v>144.62</v>
      </c>
      <c r="G69" s="181">
        <f t="shared" si="8"/>
        <v>-1.8260810535605132</v>
      </c>
      <c r="H69" s="184">
        <f t="shared" ref="H69:H132" si="11">D69-F69</f>
        <v>-1.2199999999999989</v>
      </c>
      <c r="I69" s="186">
        <f>((H69/H56)-1)*100</f>
        <v>-87.563710499490327</v>
      </c>
    </row>
    <row r="70" spans="1:9" ht="19.5" hidden="1">
      <c r="A70" s="179" t="s">
        <v>187</v>
      </c>
      <c r="B70" s="187">
        <f t="shared" si="10"/>
        <v>293.15999999999997</v>
      </c>
      <c r="C70" s="181">
        <f t="shared" si="6"/>
        <v>2.2889043963712385</v>
      </c>
      <c r="D70" s="182">
        <v>146.88</v>
      </c>
      <c r="E70" s="183">
        <f t="shared" si="7"/>
        <v>2.5698324022346508</v>
      </c>
      <c r="F70" s="187">
        <v>146.28</v>
      </c>
      <c r="G70" s="181">
        <f t="shared" si="8"/>
        <v>2.0083682008368076</v>
      </c>
      <c r="H70" s="184">
        <f t="shared" si="11"/>
        <v>0.59999999999999432</v>
      </c>
      <c r="I70" s="189" t="s">
        <v>130</v>
      </c>
    </row>
    <row r="71" spans="1:9" ht="19.5" hidden="1">
      <c r="A71" s="179" t="s">
        <v>188</v>
      </c>
      <c r="B71" s="187">
        <f t="shared" si="10"/>
        <v>291.60000000000002</v>
      </c>
      <c r="C71" s="181">
        <f t="shared" si="6"/>
        <v>2.4920037960001418</v>
      </c>
      <c r="D71" s="182">
        <v>148.58000000000001</v>
      </c>
      <c r="E71" s="183">
        <f t="shared" si="7"/>
        <v>6.1285714285714388</v>
      </c>
      <c r="F71" s="187">
        <v>143.02000000000001</v>
      </c>
      <c r="G71" s="181">
        <f t="shared" si="8"/>
        <v>-1.0310705141512555</v>
      </c>
      <c r="H71" s="184">
        <f t="shared" si="11"/>
        <v>5.5600000000000023</v>
      </c>
      <c r="I71" s="189" t="s">
        <v>130</v>
      </c>
    </row>
    <row r="72" spans="1:9" ht="19.5" hidden="1">
      <c r="A72" s="179" t="s">
        <v>189</v>
      </c>
      <c r="B72" s="187">
        <f t="shared" si="10"/>
        <v>318.25</v>
      </c>
      <c r="C72" s="181">
        <f t="shared" si="6"/>
        <v>7.1368456488806631</v>
      </c>
      <c r="D72" s="182">
        <v>162.18</v>
      </c>
      <c r="E72" s="183">
        <f t="shared" si="7"/>
        <v>10.079413561392791</v>
      </c>
      <c r="F72" s="187">
        <v>156.07</v>
      </c>
      <c r="G72" s="181">
        <f t="shared" si="8"/>
        <v>4.2412503339567253</v>
      </c>
      <c r="H72" s="184">
        <f t="shared" si="11"/>
        <v>6.1100000000000136</v>
      </c>
      <c r="I72" s="189" t="s">
        <v>130</v>
      </c>
    </row>
    <row r="73" spans="1:9" ht="19.5" hidden="1">
      <c r="A73" s="179" t="s">
        <v>190</v>
      </c>
      <c r="B73" s="187">
        <f t="shared" si="10"/>
        <v>298.86</v>
      </c>
      <c r="C73" s="181">
        <f t="shared" si="6"/>
        <v>7.8800129949825104</v>
      </c>
      <c r="D73" s="182">
        <v>153.68</v>
      </c>
      <c r="E73" s="183">
        <f t="shared" si="7"/>
        <v>12.027992418719924</v>
      </c>
      <c r="F73" s="187">
        <v>145.18</v>
      </c>
      <c r="G73" s="181">
        <f t="shared" si="8"/>
        <v>3.8112263139077784</v>
      </c>
      <c r="H73" s="184">
        <f t="shared" si="11"/>
        <v>8.5</v>
      </c>
      <c r="I73" s="189" t="s">
        <v>130</v>
      </c>
    </row>
    <row r="74" spans="1:9" ht="19.5" hidden="1">
      <c r="A74" s="179" t="s">
        <v>191</v>
      </c>
      <c r="B74" s="187">
        <f t="shared" si="10"/>
        <v>311.2</v>
      </c>
      <c r="C74" s="181">
        <f t="shared" si="6"/>
        <v>11.397479954180966</v>
      </c>
      <c r="D74" s="182">
        <v>153.25</v>
      </c>
      <c r="E74" s="183">
        <f t="shared" si="7"/>
        <v>7.975762699922484</v>
      </c>
      <c r="F74" s="187">
        <v>157.94999999999999</v>
      </c>
      <c r="G74" s="181">
        <f t="shared" si="8"/>
        <v>14.931237721021606</v>
      </c>
      <c r="H74" s="184">
        <f t="shared" si="11"/>
        <v>-4.6999999999999886</v>
      </c>
      <c r="I74" s="189" t="s">
        <v>130</v>
      </c>
    </row>
    <row r="75" spans="1:9" ht="19.5" hidden="1">
      <c r="A75" s="179" t="s">
        <v>192</v>
      </c>
      <c r="B75" s="187">
        <f t="shared" si="10"/>
        <v>323.48</v>
      </c>
      <c r="C75" s="181">
        <f t="shared" si="6"/>
        <v>20.029684601113185</v>
      </c>
      <c r="D75" s="182">
        <v>160.41</v>
      </c>
      <c r="E75" s="183">
        <f t="shared" si="7"/>
        <v>15.9869848156182</v>
      </c>
      <c r="F75" s="187">
        <v>163.07</v>
      </c>
      <c r="G75" s="181">
        <f t="shared" si="8"/>
        <v>24.291158536585368</v>
      </c>
      <c r="H75" s="184">
        <f t="shared" si="11"/>
        <v>-2.6599999999999966</v>
      </c>
      <c r="I75" s="189" t="s">
        <v>130</v>
      </c>
    </row>
    <row r="76" spans="1:9" ht="18.75" hidden="1">
      <c r="A76" s="179" t="s">
        <v>193</v>
      </c>
      <c r="B76" s="187">
        <f t="shared" si="10"/>
        <v>338.39</v>
      </c>
      <c r="C76" s="181">
        <f t="shared" si="6"/>
        <v>19.096892267623964</v>
      </c>
      <c r="D76" s="182">
        <v>166.9</v>
      </c>
      <c r="E76" s="183">
        <f t="shared" si="7"/>
        <v>20.305629640308531</v>
      </c>
      <c r="F76" s="187">
        <v>171.49</v>
      </c>
      <c r="G76" s="181">
        <f t="shared" si="8"/>
        <v>17.943603851444291</v>
      </c>
      <c r="H76" s="184">
        <f t="shared" si="11"/>
        <v>-4.5900000000000034</v>
      </c>
      <c r="I76" s="186">
        <f>((H76/H63)-1)*100</f>
        <v>-31.184407796102064</v>
      </c>
    </row>
    <row r="77" spans="1:9" ht="18.75">
      <c r="A77" s="163" t="s">
        <v>198</v>
      </c>
      <c r="B77" s="164">
        <f t="shared" si="10"/>
        <v>4251.22</v>
      </c>
      <c r="C77" s="165">
        <f t="shared" si="6"/>
        <v>21.206125282614341</v>
      </c>
      <c r="D77" s="166">
        <f>SUM(D78:D89)</f>
        <v>2140.19</v>
      </c>
      <c r="E77" s="167">
        <f t="shared" si="7"/>
        <v>21.166606277458211</v>
      </c>
      <c r="F77" s="164">
        <f>SUM(F78:F89)</f>
        <v>2111.0300000000002</v>
      </c>
      <c r="G77" s="165">
        <f t="shared" si="8"/>
        <v>21.246216494075632</v>
      </c>
      <c r="H77" s="168">
        <f t="shared" si="11"/>
        <v>29.159999999999854</v>
      </c>
      <c r="I77" s="175">
        <f>((H77/H64)-1)*100</f>
        <v>15.668385561283426</v>
      </c>
    </row>
    <row r="78" spans="1:9" ht="18.75" hidden="1">
      <c r="A78" s="179" t="s">
        <v>182</v>
      </c>
      <c r="B78" s="187">
        <f t="shared" si="10"/>
        <v>275.29999999999995</v>
      </c>
      <c r="C78" s="181">
        <f t="shared" si="6"/>
        <v>6.0477657935284812</v>
      </c>
      <c r="D78" s="182">
        <v>143.41999999999999</v>
      </c>
      <c r="E78" s="183">
        <f t="shared" si="7"/>
        <v>7.3261992067649384</v>
      </c>
      <c r="F78" s="187">
        <v>131.88</v>
      </c>
      <c r="G78" s="181">
        <f t="shared" si="8"/>
        <v>4.69159323648487</v>
      </c>
      <c r="H78" s="184">
        <f t="shared" si="11"/>
        <v>11.539999999999992</v>
      </c>
      <c r="I78" s="186">
        <f>((H78/H65)-1)*100</f>
        <v>50.652741514360279</v>
      </c>
    </row>
    <row r="79" spans="1:9" ht="18.75" hidden="1">
      <c r="A79" s="179" t="s">
        <v>183</v>
      </c>
      <c r="B79" s="187">
        <f t="shared" si="10"/>
        <v>281.31</v>
      </c>
      <c r="C79" s="181">
        <f t="shared" si="6"/>
        <v>35.688790275901994</v>
      </c>
      <c r="D79" s="182">
        <v>130.87</v>
      </c>
      <c r="E79" s="183">
        <f t="shared" si="7"/>
        <v>26.799728708458503</v>
      </c>
      <c r="F79" s="187">
        <v>150.44</v>
      </c>
      <c r="G79" s="181">
        <f t="shared" si="8"/>
        <v>44.501008548650468</v>
      </c>
      <c r="H79" s="184">
        <f t="shared" si="11"/>
        <v>-19.569999999999993</v>
      </c>
      <c r="I79" s="186">
        <f>((H79/H66)-1)*100</f>
        <v>2074.4444444444298</v>
      </c>
    </row>
    <row r="80" spans="1:9" ht="19.5" hidden="1">
      <c r="A80" s="179" t="s">
        <v>184</v>
      </c>
      <c r="B80" s="187">
        <f t="shared" si="10"/>
        <v>355.51</v>
      </c>
      <c r="C80" s="181">
        <f t="shared" si="6"/>
        <v>20.585441964588558</v>
      </c>
      <c r="D80" s="182">
        <v>172.09</v>
      </c>
      <c r="E80" s="183">
        <f t="shared" si="7"/>
        <v>14.080212131256232</v>
      </c>
      <c r="F80" s="187">
        <v>183.42</v>
      </c>
      <c r="G80" s="181">
        <f t="shared" si="8"/>
        <v>27.401541987914136</v>
      </c>
      <c r="H80" s="184">
        <f t="shared" si="11"/>
        <v>-11.329999999999984</v>
      </c>
      <c r="I80" s="189" t="s">
        <v>130</v>
      </c>
    </row>
    <row r="81" spans="1:9" ht="18.75" hidden="1">
      <c r="A81" s="179" t="s">
        <v>185</v>
      </c>
      <c r="B81" s="187">
        <f t="shared" si="10"/>
        <v>348.72</v>
      </c>
      <c r="C81" s="181">
        <f t="shared" si="6"/>
        <v>23.340289321967965</v>
      </c>
      <c r="D81" s="182">
        <v>174.52</v>
      </c>
      <c r="E81" s="183">
        <f t="shared" si="7"/>
        <v>21.743983257760746</v>
      </c>
      <c r="F81" s="187">
        <v>174.2</v>
      </c>
      <c r="G81" s="181">
        <f t="shared" si="8"/>
        <v>24.982063423733681</v>
      </c>
      <c r="H81" s="184">
        <f t="shared" si="11"/>
        <v>0.3200000000000216</v>
      </c>
      <c r="I81" s="186">
        <f>((H81/H68)-1)*100</f>
        <v>-91.939546599495685</v>
      </c>
    </row>
    <row r="82" spans="1:9" ht="18.75" hidden="1">
      <c r="A82" s="179" t="s">
        <v>186</v>
      </c>
      <c r="B82" s="187">
        <f t="shared" si="10"/>
        <v>363.61</v>
      </c>
      <c r="C82" s="181">
        <f t="shared" si="6"/>
        <v>26.244705228803578</v>
      </c>
      <c r="D82" s="182">
        <v>178.85</v>
      </c>
      <c r="E82" s="183">
        <f t="shared" si="7"/>
        <v>24.721059972105984</v>
      </c>
      <c r="F82" s="187">
        <v>184.76</v>
      </c>
      <c r="G82" s="181">
        <f t="shared" si="8"/>
        <v>27.755497164984089</v>
      </c>
      <c r="H82" s="184">
        <f t="shared" si="11"/>
        <v>-5.9099999999999966</v>
      </c>
      <c r="I82" s="186">
        <f>((H82/H69)-1)*100</f>
        <v>384.42622950819691</v>
      </c>
    </row>
    <row r="83" spans="1:9" ht="19.5" hidden="1">
      <c r="A83" s="179" t="s">
        <v>187</v>
      </c>
      <c r="B83" s="187">
        <f t="shared" si="10"/>
        <v>357.74</v>
      </c>
      <c r="C83" s="181">
        <f t="shared" si="6"/>
        <v>22.028926183653997</v>
      </c>
      <c r="D83" s="182">
        <v>177.46</v>
      </c>
      <c r="E83" s="183">
        <f t="shared" si="7"/>
        <v>20.819716775599129</v>
      </c>
      <c r="F83" s="187">
        <v>180.28</v>
      </c>
      <c r="G83" s="181">
        <f t="shared" si="8"/>
        <v>23.243095433415363</v>
      </c>
      <c r="H83" s="184">
        <f t="shared" si="11"/>
        <v>-2.8199999999999932</v>
      </c>
      <c r="I83" s="189" t="s">
        <v>130</v>
      </c>
    </row>
    <row r="84" spans="1:9" ht="18.75" hidden="1">
      <c r="A84" s="179" t="s">
        <v>188</v>
      </c>
      <c r="B84" s="187">
        <f t="shared" si="10"/>
        <v>349.1</v>
      </c>
      <c r="C84" s="181">
        <f t="shared" si="6"/>
        <v>19.718792866941005</v>
      </c>
      <c r="D84" s="182">
        <v>175.81</v>
      </c>
      <c r="E84" s="183">
        <f t="shared" si="7"/>
        <v>18.326827298425073</v>
      </c>
      <c r="F84" s="187">
        <v>173.29</v>
      </c>
      <c r="G84" s="181">
        <f t="shared" si="8"/>
        <v>21.1648720458677</v>
      </c>
      <c r="H84" s="184">
        <f t="shared" si="11"/>
        <v>2.5200000000000102</v>
      </c>
      <c r="I84" s="186">
        <f>((H84/H71)-1)*100</f>
        <v>-54.676258992805593</v>
      </c>
    </row>
    <row r="85" spans="1:9" ht="18.75" hidden="1">
      <c r="A85" s="179" t="s">
        <v>189</v>
      </c>
      <c r="B85" s="187">
        <f t="shared" si="10"/>
        <v>377.78999999999996</v>
      </c>
      <c r="C85" s="181">
        <f t="shared" si="6"/>
        <v>18.708562450903376</v>
      </c>
      <c r="D85" s="182">
        <v>197.31</v>
      </c>
      <c r="E85" s="183">
        <f t="shared" si="7"/>
        <v>21.661117277099518</v>
      </c>
      <c r="F85" s="187">
        <v>180.48</v>
      </c>
      <c r="G85" s="181">
        <f t="shared" si="8"/>
        <v>15.640417761260972</v>
      </c>
      <c r="H85" s="184">
        <f t="shared" si="11"/>
        <v>16.830000000000013</v>
      </c>
      <c r="I85" s="186">
        <f>((H85/H72)-1)*100</f>
        <v>175.45008183306015</v>
      </c>
    </row>
    <row r="86" spans="1:9" ht="18.75" hidden="1">
      <c r="A86" s="179" t="s">
        <v>190</v>
      </c>
      <c r="B86" s="188">
        <f t="shared" si="10"/>
        <v>374.06</v>
      </c>
      <c r="C86" s="181">
        <f t="shared" si="6"/>
        <v>25.16228334337147</v>
      </c>
      <c r="D86" s="182">
        <v>192.88</v>
      </c>
      <c r="E86" s="183">
        <f t="shared" si="7"/>
        <v>25.507548152004155</v>
      </c>
      <c r="F86" s="187">
        <v>181.18</v>
      </c>
      <c r="G86" s="181">
        <f t="shared" si="8"/>
        <v>24.796803967488621</v>
      </c>
      <c r="H86" s="184">
        <f t="shared" si="11"/>
        <v>11.699999999999989</v>
      </c>
      <c r="I86" s="186">
        <f>((H86/H73)-1)*100</f>
        <v>37.647058823529278</v>
      </c>
    </row>
    <row r="87" spans="1:9" ht="19.5" hidden="1">
      <c r="A87" s="179" t="s">
        <v>191</v>
      </c>
      <c r="B87" s="187">
        <f t="shared" si="10"/>
        <v>382.26</v>
      </c>
      <c r="C87" s="181">
        <f t="shared" si="6"/>
        <v>22.834190231362463</v>
      </c>
      <c r="D87" s="182">
        <v>202.29</v>
      </c>
      <c r="E87" s="183">
        <f t="shared" si="7"/>
        <v>31.999999999999986</v>
      </c>
      <c r="F87" s="187">
        <v>179.97</v>
      </c>
      <c r="G87" s="181">
        <f t="shared" si="8"/>
        <v>13.941120607787273</v>
      </c>
      <c r="H87" s="184">
        <f t="shared" si="11"/>
        <v>22.319999999999993</v>
      </c>
      <c r="I87" s="189" t="s">
        <v>130</v>
      </c>
    </row>
    <row r="88" spans="1:9" ht="19.5" hidden="1">
      <c r="A88" s="179" t="s">
        <v>192</v>
      </c>
      <c r="B88" s="187">
        <f t="shared" si="10"/>
        <v>392.26</v>
      </c>
      <c r="C88" s="181">
        <f t="shared" si="6"/>
        <v>21.262520093977976</v>
      </c>
      <c r="D88" s="182">
        <v>199.2</v>
      </c>
      <c r="E88" s="183">
        <f t="shared" si="7"/>
        <v>24.181784178043753</v>
      </c>
      <c r="F88" s="187">
        <v>193.06</v>
      </c>
      <c r="G88" s="181">
        <f t="shared" si="8"/>
        <v>18.390875084319624</v>
      </c>
      <c r="H88" s="184">
        <f t="shared" si="11"/>
        <v>6.1399999999999864</v>
      </c>
      <c r="I88" s="189" t="s">
        <v>130</v>
      </c>
    </row>
    <row r="89" spans="1:9" ht="18.75" hidden="1">
      <c r="A89" s="179" t="s">
        <v>193</v>
      </c>
      <c r="B89" s="187">
        <f t="shared" si="10"/>
        <v>393.56</v>
      </c>
      <c r="C89" s="181">
        <f t="shared" ref="C89:C115" si="12">((B89/B76)-1)*100</f>
        <v>16.303673276397056</v>
      </c>
      <c r="D89" s="182">
        <v>195.49</v>
      </c>
      <c r="E89" s="183">
        <f t="shared" ref="E89:E115" si="13">((D89/D76)-1)*100</f>
        <v>17.130017974835219</v>
      </c>
      <c r="F89" s="187">
        <v>198.07</v>
      </c>
      <c r="G89" s="181">
        <f t="shared" ref="G89:G115" si="14">((F89/F76)-1)*100</f>
        <v>15.49944603183857</v>
      </c>
      <c r="H89" s="184">
        <f t="shared" si="11"/>
        <v>-2.5799999999999841</v>
      </c>
      <c r="I89" s="186">
        <f>((H89/H76)-1)*100</f>
        <v>-43.790849673203006</v>
      </c>
    </row>
    <row r="90" spans="1:9" ht="18.75">
      <c r="A90" s="163" t="s">
        <v>199</v>
      </c>
      <c r="B90" s="164">
        <f t="shared" si="10"/>
        <v>4801.6999999999989</v>
      </c>
      <c r="C90" s="165">
        <f t="shared" si="12"/>
        <v>12.948753534279533</v>
      </c>
      <c r="D90" s="166">
        <f>SUM(D91:D102)</f>
        <v>2434.8299999999995</v>
      </c>
      <c r="E90" s="167">
        <f t="shared" si="13"/>
        <v>13.767001995149929</v>
      </c>
      <c r="F90" s="164">
        <f>SUM(F91:F102)</f>
        <v>2366.87</v>
      </c>
      <c r="G90" s="165">
        <f t="shared" si="14"/>
        <v>12.119202474621371</v>
      </c>
      <c r="H90" s="168">
        <f t="shared" si="11"/>
        <v>67.959999999999582</v>
      </c>
      <c r="I90" s="175">
        <f>((H90/H77)-1)*100</f>
        <v>133.05898491083647</v>
      </c>
    </row>
    <row r="91" spans="1:9" ht="18.75" hidden="1">
      <c r="A91" s="179" t="s">
        <v>182</v>
      </c>
      <c r="B91" s="187">
        <f t="shared" si="10"/>
        <v>402.59</v>
      </c>
      <c r="C91" s="181">
        <f t="shared" si="12"/>
        <v>46.236832546313124</v>
      </c>
      <c r="D91" s="192">
        <v>202.2</v>
      </c>
      <c r="E91" s="183">
        <f t="shared" si="13"/>
        <v>40.984520987310006</v>
      </c>
      <c r="F91" s="193">
        <v>200.39</v>
      </c>
      <c r="G91" s="181">
        <f t="shared" si="14"/>
        <v>51.948741279951463</v>
      </c>
      <c r="H91" s="184">
        <f t="shared" si="11"/>
        <v>1.8100000000000023</v>
      </c>
      <c r="I91" s="186">
        <f>((H91/H78)-1)*100</f>
        <v>-84.315424610051963</v>
      </c>
    </row>
    <row r="92" spans="1:9" ht="19.5" hidden="1">
      <c r="A92" s="179" t="s">
        <v>183</v>
      </c>
      <c r="B92" s="187">
        <f t="shared" si="10"/>
        <v>282.54999999999995</v>
      </c>
      <c r="C92" s="181">
        <f t="shared" si="12"/>
        <v>0.4407948526536476</v>
      </c>
      <c r="D92" s="192">
        <v>142.88999999999999</v>
      </c>
      <c r="E92" s="183">
        <f t="shared" si="13"/>
        <v>9.1846870940627934</v>
      </c>
      <c r="F92" s="193">
        <v>139.66</v>
      </c>
      <c r="G92" s="181">
        <f t="shared" si="14"/>
        <v>-7.1656474341930343</v>
      </c>
      <c r="H92" s="184">
        <f t="shared" si="11"/>
        <v>3.2299999999999898</v>
      </c>
      <c r="I92" s="189" t="s">
        <v>130</v>
      </c>
    </row>
    <row r="93" spans="1:9" ht="19.5" hidden="1">
      <c r="A93" s="179" t="s">
        <v>184</v>
      </c>
      <c r="B93" s="187">
        <f t="shared" si="10"/>
        <v>399.18</v>
      </c>
      <c r="C93" s="181">
        <f t="shared" si="12"/>
        <v>12.283761356923861</v>
      </c>
      <c r="D93" s="192">
        <v>210.53</v>
      </c>
      <c r="E93" s="183">
        <f t="shared" si="13"/>
        <v>22.337149166134008</v>
      </c>
      <c r="F93" s="193">
        <v>188.65</v>
      </c>
      <c r="G93" s="181">
        <f t="shared" si="14"/>
        <v>2.8513793479446159</v>
      </c>
      <c r="H93" s="184">
        <f t="shared" si="11"/>
        <v>21.879999999999995</v>
      </c>
      <c r="I93" s="189" t="s">
        <v>130</v>
      </c>
    </row>
    <row r="94" spans="1:9" ht="18.75" hidden="1">
      <c r="A94" s="179" t="s">
        <v>185</v>
      </c>
      <c r="B94" s="187">
        <f t="shared" si="10"/>
        <v>354.59000000000003</v>
      </c>
      <c r="C94" s="181">
        <f t="shared" si="12"/>
        <v>1.6832989217710592</v>
      </c>
      <c r="D94" s="192">
        <v>183.28</v>
      </c>
      <c r="E94" s="183">
        <f t="shared" si="13"/>
        <v>5.0194820077928082</v>
      </c>
      <c r="F94" s="193">
        <v>171.31</v>
      </c>
      <c r="G94" s="181">
        <f t="shared" si="14"/>
        <v>-1.6590126291618712</v>
      </c>
      <c r="H94" s="184">
        <f t="shared" si="11"/>
        <v>11.969999999999999</v>
      </c>
      <c r="I94" s="186">
        <f>((H94/H81)-1)*100</f>
        <v>3640.6249999997472</v>
      </c>
    </row>
    <row r="95" spans="1:9" ht="18.75" hidden="1">
      <c r="A95" s="179" t="s">
        <v>186</v>
      </c>
      <c r="B95" s="187">
        <f t="shared" si="10"/>
        <v>419.54999999999995</v>
      </c>
      <c r="C95" s="181">
        <f t="shared" si="12"/>
        <v>15.384615384615374</v>
      </c>
      <c r="D95" s="192">
        <v>204.39</v>
      </c>
      <c r="E95" s="183">
        <f t="shared" si="13"/>
        <v>14.280123008107349</v>
      </c>
      <c r="F95" s="193">
        <v>215.16</v>
      </c>
      <c r="G95" s="181">
        <f t="shared" si="14"/>
        <v>16.45377787399871</v>
      </c>
      <c r="H95" s="184">
        <f t="shared" si="11"/>
        <v>-10.77000000000001</v>
      </c>
      <c r="I95" s="186">
        <f>((H95/H82)-1)*100</f>
        <v>82.233502538071335</v>
      </c>
    </row>
    <row r="96" spans="1:9" ht="19.5" hidden="1">
      <c r="A96" s="179" t="s">
        <v>187</v>
      </c>
      <c r="B96" s="187">
        <f t="shared" si="10"/>
        <v>391.69</v>
      </c>
      <c r="C96" s="181">
        <f t="shared" si="12"/>
        <v>9.4901324984625788</v>
      </c>
      <c r="D96" s="192">
        <v>198.6</v>
      </c>
      <c r="E96" s="183">
        <f t="shared" si="13"/>
        <v>11.912543671813358</v>
      </c>
      <c r="F96" s="193">
        <v>193.09</v>
      </c>
      <c r="G96" s="181">
        <f t="shared" si="14"/>
        <v>7.1056134901264612</v>
      </c>
      <c r="H96" s="184">
        <f t="shared" si="11"/>
        <v>5.5099999999999909</v>
      </c>
      <c r="I96" s="189" t="s">
        <v>130</v>
      </c>
    </row>
    <row r="97" spans="1:9" ht="19.5" hidden="1">
      <c r="A97" s="179" t="s">
        <v>188</v>
      </c>
      <c r="B97" s="187">
        <f t="shared" si="10"/>
        <v>411.52</v>
      </c>
      <c r="C97" s="181">
        <f t="shared" si="12"/>
        <v>17.880263534803763</v>
      </c>
      <c r="D97" s="192">
        <v>203.21</v>
      </c>
      <c r="E97" s="183">
        <f t="shared" si="13"/>
        <v>15.58500654115238</v>
      </c>
      <c r="F97" s="193">
        <v>208.31</v>
      </c>
      <c r="G97" s="181">
        <f t="shared" si="14"/>
        <v>20.208898378440775</v>
      </c>
      <c r="H97" s="184">
        <f t="shared" si="11"/>
        <v>-5.0999999999999943</v>
      </c>
      <c r="I97" s="189" t="s">
        <v>130</v>
      </c>
    </row>
    <row r="98" spans="1:9" ht="18.75" hidden="1">
      <c r="A98" s="179" t="s">
        <v>189</v>
      </c>
      <c r="B98" s="187">
        <f t="shared" si="10"/>
        <v>459.67999999999995</v>
      </c>
      <c r="C98" s="181">
        <f t="shared" si="12"/>
        <v>21.676063421477544</v>
      </c>
      <c r="D98" s="192">
        <v>239.04</v>
      </c>
      <c r="E98" s="183">
        <f t="shared" si="13"/>
        <v>21.1494602402311</v>
      </c>
      <c r="F98" s="193">
        <v>220.64</v>
      </c>
      <c r="G98" s="181">
        <f t="shared" si="14"/>
        <v>22.251773049645386</v>
      </c>
      <c r="H98" s="184">
        <f t="shared" si="11"/>
        <v>18.400000000000006</v>
      </c>
      <c r="I98" s="186">
        <f t="shared" ref="I98:I104" si="15">((H98/H85)-1)*100</f>
        <v>9.3285799168151726</v>
      </c>
    </row>
    <row r="99" spans="1:9" ht="18.75" hidden="1">
      <c r="A99" s="179" t="s">
        <v>190</v>
      </c>
      <c r="B99" s="188">
        <f t="shared" si="10"/>
        <v>404.75</v>
      </c>
      <c r="C99" s="181">
        <f t="shared" si="12"/>
        <v>8.2045661123883775</v>
      </c>
      <c r="D99" s="192">
        <v>210.53</v>
      </c>
      <c r="E99" s="183">
        <f t="shared" si="13"/>
        <v>9.1507673164662009</v>
      </c>
      <c r="F99" s="193">
        <v>194.22</v>
      </c>
      <c r="G99" s="181">
        <f t="shared" si="14"/>
        <v>7.1972623909923872</v>
      </c>
      <c r="H99" s="184">
        <f t="shared" si="11"/>
        <v>16.310000000000002</v>
      </c>
      <c r="I99" s="186">
        <f t="shared" si="15"/>
        <v>39.401709401709553</v>
      </c>
    </row>
    <row r="100" spans="1:9" ht="18.75" hidden="1">
      <c r="A100" s="179" t="s">
        <v>191</v>
      </c>
      <c r="B100" s="187">
        <f t="shared" si="10"/>
        <v>442.36</v>
      </c>
      <c r="C100" s="181">
        <f t="shared" si="12"/>
        <v>15.722283262700776</v>
      </c>
      <c r="D100" s="192">
        <v>225.59</v>
      </c>
      <c r="E100" s="183">
        <f t="shared" si="13"/>
        <v>11.518117554006624</v>
      </c>
      <c r="F100" s="193">
        <v>216.77</v>
      </c>
      <c r="G100" s="181">
        <f t="shared" si="14"/>
        <v>20.447852419847766</v>
      </c>
      <c r="H100" s="184">
        <f t="shared" si="11"/>
        <v>8.8199999999999932</v>
      </c>
      <c r="I100" s="186">
        <f t="shared" si="15"/>
        <v>-60.48387096774195</v>
      </c>
    </row>
    <row r="101" spans="1:9" ht="18.75" hidden="1">
      <c r="A101" s="179" t="s">
        <v>192</v>
      </c>
      <c r="B101" s="187">
        <f t="shared" si="10"/>
        <v>431.89</v>
      </c>
      <c r="C101" s="181">
        <f t="shared" si="12"/>
        <v>10.102992912863918</v>
      </c>
      <c r="D101" s="192">
        <v>216.97</v>
      </c>
      <c r="E101" s="183">
        <f t="shared" si="13"/>
        <v>8.9206827309237013</v>
      </c>
      <c r="F101" s="193">
        <v>214.92</v>
      </c>
      <c r="G101" s="181">
        <f t="shared" si="14"/>
        <v>11.32290479643634</v>
      </c>
      <c r="H101" s="184">
        <f t="shared" si="11"/>
        <v>2.0500000000000114</v>
      </c>
      <c r="I101" s="186">
        <f t="shared" si="15"/>
        <v>-66.612377850162602</v>
      </c>
    </row>
    <row r="102" spans="1:9" ht="18.75" hidden="1">
      <c r="A102" s="179" t="s">
        <v>193</v>
      </c>
      <c r="B102" s="187">
        <f t="shared" si="10"/>
        <v>401.35</v>
      </c>
      <c r="C102" s="181">
        <f t="shared" si="12"/>
        <v>1.9793678219331312</v>
      </c>
      <c r="D102" s="192">
        <v>197.6</v>
      </c>
      <c r="E102" s="183">
        <f t="shared" si="13"/>
        <v>1.079339096628984</v>
      </c>
      <c r="F102" s="193">
        <v>203.75</v>
      </c>
      <c r="G102" s="181">
        <f t="shared" si="14"/>
        <v>2.8676730448831345</v>
      </c>
      <c r="H102" s="184">
        <f t="shared" si="11"/>
        <v>-6.1500000000000057</v>
      </c>
      <c r="I102" s="186">
        <f t="shared" si="15"/>
        <v>138.37209302325752</v>
      </c>
    </row>
    <row r="103" spans="1:9" ht="18.75">
      <c r="A103" s="163" t="s">
        <v>200</v>
      </c>
      <c r="B103" s="164">
        <f t="shared" si="10"/>
        <v>5172.5990000000002</v>
      </c>
      <c r="C103" s="165">
        <f t="shared" si="12"/>
        <v>7.7243268009246968</v>
      </c>
      <c r="D103" s="166">
        <f>SUM(D104:D115)</f>
        <v>2641.8870000000002</v>
      </c>
      <c r="E103" s="167">
        <f t="shared" si="13"/>
        <v>8.5039612621826031</v>
      </c>
      <c r="F103" s="164">
        <f>SUM(F104:F115)</f>
        <v>2530.712</v>
      </c>
      <c r="G103" s="165">
        <f t="shared" si="14"/>
        <v>6.9223066750603079</v>
      </c>
      <c r="H103" s="168">
        <f t="shared" si="11"/>
        <v>111.17500000000018</v>
      </c>
      <c r="I103" s="175">
        <f t="shared" si="15"/>
        <v>63.588875809300859</v>
      </c>
    </row>
    <row r="104" spans="1:9" ht="18.75" hidden="1">
      <c r="A104" s="179" t="s">
        <v>182</v>
      </c>
      <c r="B104" s="187">
        <f t="shared" si="10"/>
        <v>433.35900000000004</v>
      </c>
      <c r="C104" s="181">
        <f t="shared" si="12"/>
        <v>7.6427631088700876</v>
      </c>
      <c r="D104" s="192">
        <v>220.75700000000001</v>
      </c>
      <c r="E104" s="183">
        <f t="shared" si="13"/>
        <v>9.1775469831849819</v>
      </c>
      <c r="F104" s="193">
        <v>212.602</v>
      </c>
      <c r="G104" s="181">
        <f t="shared" si="14"/>
        <v>6.0941164728778974</v>
      </c>
      <c r="H104" s="184">
        <f t="shared" si="11"/>
        <v>8.1550000000000011</v>
      </c>
      <c r="I104" s="186">
        <f t="shared" si="15"/>
        <v>350.55248618784481</v>
      </c>
    </row>
    <row r="105" spans="1:9" ht="19.5" hidden="1">
      <c r="A105" s="179" t="s">
        <v>183</v>
      </c>
      <c r="B105" s="187">
        <f t="shared" si="10"/>
        <v>289.52</v>
      </c>
      <c r="C105" s="181">
        <f t="shared" si="12"/>
        <v>2.46682003185279</v>
      </c>
      <c r="D105" s="192">
        <v>140.36000000000001</v>
      </c>
      <c r="E105" s="183">
        <f t="shared" si="13"/>
        <v>-1.7705927636643359</v>
      </c>
      <c r="F105" s="193">
        <v>149.16</v>
      </c>
      <c r="G105" s="181">
        <f t="shared" si="14"/>
        <v>6.8022339968494938</v>
      </c>
      <c r="H105" s="184">
        <f t="shared" si="11"/>
        <v>-8.7999999999999829</v>
      </c>
      <c r="I105" s="189" t="s">
        <v>130</v>
      </c>
    </row>
    <row r="106" spans="1:9" ht="18.75" hidden="1">
      <c r="A106" s="179" t="s">
        <v>184</v>
      </c>
      <c r="B106" s="187">
        <f t="shared" si="10"/>
        <v>440.2</v>
      </c>
      <c r="C106" s="181">
        <f t="shared" si="12"/>
        <v>10.276065935167079</v>
      </c>
      <c r="D106" s="192">
        <v>227.47</v>
      </c>
      <c r="E106" s="183">
        <f t="shared" si="13"/>
        <v>8.0463591887141916</v>
      </c>
      <c r="F106" s="193">
        <v>212.73</v>
      </c>
      <c r="G106" s="181">
        <f t="shared" si="14"/>
        <v>12.764378478664185</v>
      </c>
      <c r="H106" s="184">
        <f t="shared" si="11"/>
        <v>14.740000000000009</v>
      </c>
      <c r="I106" s="186">
        <f>((H106/H93)-1)*100</f>
        <v>-32.632541133455149</v>
      </c>
    </row>
    <row r="107" spans="1:9" ht="19.5" hidden="1">
      <c r="A107" s="179" t="s">
        <v>185</v>
      </c>
      <c r="B107" s="187">
        <f t="shared" si="10"/>
        <v>414.1</v>
      </c>
      <c r="C107" s="181">
        <f t="shared" si="12"/>
        <v>16.782763191291352</v>
      </c>
      <c r="D107" s="192">
        <v>203.76</v>
      </c>
      <c r="E107" s="183">
        <f t="shared" si="13"/>
        <v>11.17415975556526</v>
      </c>
      <c r="F107" s="193">
        <v>210.34</v>
      </c>
      <c r="G107" s="181">
        <f t="shared" si="14"/>
        <v>22.783258420407449</v>
      </c>
      <c r="H107" s="184">
        <f t="shared" si="11"/>
        <v>-6.5800000000000125</v>
      </c>
      <c r="I107" s="189" t="s">
        <v>130</v>
      </c>
    </row>
    <row r="108" spans="1:9" ht="18.75" hidden="1">
      <c r="A108" s="179" t="s">
        <v>186</v>
      </c>
      <c r="B108" s="187">
        <f t="shared" si="10"/>
        <v>449.57000000000005</v>
      </c>
      <c r="C108" s="181">
        <f t="shared" si="12"/>
        <v>7.1552854248599917</v>
      </c>
      <c r="D108" s="192">
        <v>218.86</v>
      </c>
      <c r="E108" s="183">
        <f t="shared" si="13"/>
        <v>7.0796027202896461</v>
      </c>
      <c r="F108" s="193">
        <v>230.71</v>
      </c>
      <c r="G108" s="181">
        <f t="shared" si="14"/>
        <v>7.2271797731920495</v>
      </c>
      <c r="H108" s="184">
        <f t="shared" si="11"/>
        <v>-11.849999999999994</v>
      </c>
      <c r="I108" s="186">
        <f>((H108/H95)-1)*100</f>
        <v>10.027855153203191</v>
      </c>
    </row>
    <row r="109" spans="1:9" ht="18.75" hidden="1">
      <c r="A109" s="179" t="s">
        <v>187</v>
      </c>
      <c r="B109" s="187">
        <f t="shared" si="10"/>
        <v>408.02</v>
      </c>
      <c r="C109" s="181">
        <f t="shared" si="12"/>
        <v>4.1691133294186722</v>
      </c>
      <c r="D109" s="192">
        <v>214.12</v>
      </c>
      <c r="E109" s="183">
        <f t="shared" si="13"/>
        <v>7.8147029204431062</v>
      </c>
      <c r="F109" s="193">
        <v>193.9</v>
      </c>
      <c r="G109" s="181">
        <f t="shared" si="14"/>
        <v>0.41949350044021561</v>
      </c>
      <c r="H109" s="184">
        <f t="shared" si="11"/>
        <v>20.22</v>
      </c>
      <c r="I109" s="186">
        <f>((H109/H96)-1)*100</f>
        <v>266.96914700544528</v>
      </c>
    </row>
    <row r="110" spans="1:9" ht="19.5" hidden="1">
      <c r="A110" s="179" t="s">
        <v>188</v>
      </c>
      <c r="B110" s="187">
        <f t="shared" si="10"/>
        <v>457.84000000000003</v>
      </c>
      <c r="C110" s="181">
        <f t="shared" si="12"/>
        <v>11.255832037325053</v>
      </c>
      <c r="D110" s="192">
        <v>229.49</v>
      </c>
      <c r="E110" s="183">
        <f t="shared" si="13"/>
        <v>12.932434427439588</v>
      </c>
      <c r="F110" s="193">
        <v>228.35</v>
      </c>
      <c r="G110" s="181">
        <f t="shared" si="14"/>
        <v>9.6202774710767649</v>
      </c>
      <c r="H110" s="184">
        <f t="shared" si="11"/>
        <v>1.1400000000000148</v>
      </c>
      <c r="I110" s="189" t="s">
        <v>130</v>
      </c>
    </row>
    <row r="111" spans="1:9" ht="18.75" hidden="1">
      <c r="A111" s="179" t="s">
        <v>189</v>
      </c>
      <c r="B111" s="187">
        <f t="shared" si="10"/>
        <v>479.58</v>
      </c>
      <c r="C111" s="181">
        <f t="shared" si="12"/>
        <v>4.3290985033066498</v>
      </c>
      <c r="D111" s="192">
        <v>258.14</v>
      </c>
      <c r="E111" s="183">
        <f t="shared" si="13"/>
        <v>7.9902945113788482</v>
      </c>
      <c r="F111" s="193">
        <v>221.44</v>
      </c>
      <c r="G111" s="181">
        <f t="shared" si="14"/>
        <v>0.36258158085569203</v>
      </c>
      <c r="H111" s="184">
        <f t="shared" si="11"/>
        <v>36.699999999999989</v>
      </c>
      <c r="I111" s="186">
        <f>((H111/H98)-1)*100</f>
        <v>99.456521739130309</v>
      </c>
    </row>
    <row r="112" spans="1:9" ht="18.75" hidden="1">
      <c r="A112" s="179" t="s">
        <v>190</v>
      </c>
      <c r="B112" s="188">
        <f t="shared" si="10"/>
        <v>449.38</v>
      </c>
      <c r="C112" s="181">
        <f t="shared" si="12"/>
        <v>11.026559604694253</v>
      </c>
      <c r="D112" s="192">
        <v>233.57</v>
      </c>
      <c r="E112" s="183">
        <f t="shared" si="13"/>
        <v>10.943808483351546</v>
      </c>
      <c r="F112" s="193">
        <v>215.81</v>
      </c>
      <c r="G112" s="181">
        <f t="shared" si="14"/>
        <v>11.116259911440629</v>
      </c>
      <c r="H112" s="184">
        <f t="shared" si="11"/>
        <v>17.759999999999991</v>
      </c>
      <c r="I112" s="186">
        <f>((H112/H99)-1)*100</f>
        <v>8.8902513795216862</v>
      </c>
    </row>
    <row r="113" spans="1:9" ht="18.75" hidden="1">
      <c r="A113" s="179" t="s">
        <v>191</v>
      </c>
      <c r="B113" s="187">
        <f t="shared" si="10"/>
        <v>464.74</v>
      </c>
      <c r="C113" s="181">
        <f t="shared" si="12"/>
        <v>5.0592277782801398</v>
      </c>
      <c r="D113" s="192">
        <v>241.7</v>
      </c>
      <c r="E113" s="183">
        <f t="shared" si="13"/>
        <v>7.1412739926415059</v>
      </c>
      <c r="F113" s="193">
        <v>223.04</v>
      </c>
      <c r="G113" s="181">
        <f t="shared" si="14"/>
        <v>2.892466669742122</v>
      </c>
      <c r="H113" s="184">
        <f t="shared" si="11"/>
        <v>18.659999999999997</v>
      </c>
      <c r="I113" s="186">
        <f>((H113/H100)-1)*100</f>
        <v>111.56462585034026</v>
      </c>
    </row>
    <row r="114" spans="1:9" ht="18.75" hidden="1">
      <c r="A114" s="179" t="s">
        <v>192</v>
      </c>
      <c r="B114" s="187">
        <f t="shared" si="10"/>
        <v>437.28</v>
      </c>
      <c r="C114" s="181">
        <f t="shared" si="12"/>
        <v>1.2480029637176093</v>
      </c>
      <c r="D114" s="192">
        <v>228.28</v>
      </c>
      <c r="E114" s="183">
        <f t="shared" si="13"/>
        <v>5.2127022168963366</v>
      </c>
      <c r="F114" s="193">
        <v>209</v>
      </c>
      <c r="G114" s="181">
        <f t="shared" si="14"/>
        <v>-2.7545133072771177</v>
      </c>
      <c r="H114" s="184">
        <f t="shared" si="11"/>
        <v>19.28</v>
      </c>
      <c r="I114" s="186">
        <f>((H114/H101)-1)*100</f>
        <v>840.48780487804356</v>
      </c>
    </row>
    <row r="115" spans="1:9" ht="19.5" hidden="1">
      <c r="A115" s="179" t="s">
        <v>193</v>
      </c>
      <c r="B115" s="187">
        <f t="shared" si="10"/>
        <v>449.01</v>
      </c>
      <c r="C115" s="181">
        <f t="shared" si="12"/>
        <v>11.87492213778496</v>
      </c>
      <c r="D115" s="192">
        <v>225.38</v>
      </c>
      <c r="E115" s="183">
        <f t="shared" si="13"/>
        <v>14.058704453441306</v>
      </c>
      <c r="F115" s="193">
        <v>223.63</v>
      </c>
      <c r="G115" s="181">
        <f t="shared" si="14"/>
        <v>9.7570552147239198</v>
      </c>
      <c r="H115" s="184">
        <f t="shared" si="11"/>
        <v>1.75</v>
      </c>
      <c r="I115" s="189" t="s">
        <v>130</v>
      </c>
    </row>
    <row r="116" spans="1:9" ht="18.75">
      <c r="A116" s="163" t="s">
        <v>78</v>
      </c>
      <c r="B116" s="164">
        <f>D116+F116</f>
        <v>5453.64</v>
      </c>
      <c r="C116" s="165">
        <f>((B116/B103)-1)*100</f>
        <v>5.4332647862322281</v>
      </c>
      <c r="D116" s="166">
        <f>SUM(D117:D128)</f>
        <v>2826.56</v>
      </c>
      <c r="E116" s="167">
        <f>((D116/D103)-1)*100</f>
        <v>6.9901929946284413</v>
      </c>
      <c r="F116" s="164">
        <f>SUM(F117:F128)</f>
        <v>2627.0800000000004</v>
      </c>
      <c r="G116" s="165">
        <f>((F116/F103)-1)*100</f>
        <v>3.8079402160340781</v>
      </c>
      <c r="H116" s="168">
        <f>D116-F116</f>
        <v>199.47999999999956</v>
      </c>
      <c r="I116" s="175">
        <f>((H116/H103)-1)*100</f>
        <v>79.428828423655702</v>
      </c>
    </row>
    <row r="117" spans="1:9" ht="19.5" hidden="1">
      <c r="A117" s="179" t="s">
        <v>182</v>
      </c>
      <c r="B117" s="187">
        <f t="shared" si="10"/>
        <v>369.22</v>
      </c>
      <c r="C117" s="181">
        <f t="shared" ref="C117:C128" si="16">((B117/B104)-1)*100</f>
        <v>-14.800431051391572</v>
      </c>
      <c r="D117" s="182">
        <v>183.23</v>
      </c>
      <c r="E117" s="183">
        <f t="shared" ref="E117:E128" si="17">((D117/D104)-1)*100</f>
        <v>-16.999234452361655</v>
      </c>
      <c r="F117" s="187">
        <v>185.99</v>
      </c>
      <c r="G117" s="181">
        <f t="shared" ref="G117:G128" si="18">((F117/F104)-1)*100</f>
        <v>-12.517285820453239</v>
      </c>
      <c r="H117" s="184">
        <f t="shared" si="11"/>
        <v>-2.7600000000000193</v>
      </c>
      <c r="I117" s="189" t="s">
        <v>130</v>
      </c>
    </row>
    <row r="118" spans="1:9" ht="19.5" hidden="1">
      <c r="A118" s="179" t="s">
        <v>183</v>
      </c>
      <c r="B118" s="187">
        <f t="shared" si="10"/>
        <v>394.21000000000004</v>
      </c>
      <c r="C118" s="181">
        <f t="shared" si="16"/>
        <v>36.159850787510386</v>
      </c>
      <c r="D118" s="182">
        <v>207.56</v>
      </c>
      <c r="E118" s="183">
        <f t="shared" si="17"/>
        <v>47.876888002279848</v>
      </c>
      <c r="F118" s="187">
        <v>186.65</v>
      </c>
      <c r="G118" s="181">
        <f t="shared" si="18"/>
        <v>25.134084204880679</v>
      </c>
      <c r="H118" s="184">
        <f t="shared" si="11"/>
        <v>20.909999999999997</v>
      </c>
      <c r="I118" s="189" t="s">
        <v>130</v>
      </c>
    </row>
    <row r="119" spans="1:9" ht="18.75" hidden="1">
      <c r="A119" s="179" t="s">
        <v>184</v>
      </c>
      <c r="B119" s="187">
        <f t="shared" si="10"/>
        <v>463.85</v>
      </c>
      <c r="C119" s="181">
        <f t="shared" si="16"/>
        <v>5.3725579282144498</v>
      </c>
      <c r="D119" s="182">
        <v>241.55</v>
      </c>
      <c r="E119" s="183">
        <f t="shared" si="17"/>
        <v>6.1898272299643953</v>
      </c>
      <c r="F119" s="187">
        <v>222.3</v>
      </c>
      <c r="G119" s="181">
        <f t="shared" si="18"/>
        <v>4.4986602735862524</v>
      </c>
      <c r="H119" s="184">
        <f t="shared" si="11"/>
        <v>19.25</v>
      </c>
      <c r="I119" s="186">
        <f>((H119/H106)-1)*100</f>
        <v>30.597014925373056</v>
      </c>
    </row>
    <row r="120" spans="1:9" ht="18.75" hidden="1">
      <c r="A120" s="179" t="s">
        <v>185</v>
      </c>
      <c r="B120" s="187">
        <f t="shared" si="10"/>
        <v>362.21000000000004</v>
      </c>
      <c r="C120" s="181">
        <f t="shared" si="16"/>
        <v>-12.530789664332287</v>
      </c>
      <c r="D120" s="182">
        <v>176.27</v>
      </c>
      <c r="E120" s="183">
        <f t="shared" si="17"/>
        <v>-13.491362387122097</v>
      </c>
      <c r="F120" s="187">
        <v>185.94</v>
      </c>
      <c r="G120" s="181">
        <f t="shared" si="18"/>
        <v>-11.600266235618529</v>
      </c>
      <c r="H120" s="184">
        <f t="shared" si="11"/>
        <v>-9.6699999999999875</v>
      </c>
      <c r="I120" s="186">
        <f>((H120/H107)-1)*100</f>
        <v>46.96048632218799</v>
      </c>
    </row>
    <row r="121" spans="1:9" ht="19.5" hidden="1">
      <c r="A121" s="179" t="s">
        <v>186</v>
      </c>
      <c r="B121" s="187">
        <f t="shared" si="10"/>
        <v>379.44</v>
      </c>
      <c r="C121" s="181">
        <f t="shared" si="16"/>
        <v>-15.599350490468677</v>
      </c>
      <c r="D121" s="182">
        <v>193.51</v>
      </c>
      <c r="E121" s="183">
        <f t="shared" si="17"/>
        <v>-11.582746961527924</v>
      </c>
      <c r="F121" s="187">
        <v>185.93</v>
      </c>
      <c r="G121" s="181">
        <f t="shared" si="18"/>
        <v>-19.409648476442285</v>
      </c>
      <c r="H121" s="184">
        <f t="shared" si="11"/>
        <v>7.5799999999999841</v>
      </c>
      <c r="I121" s="189" t="s">
        <v>130</v>
      </c>
    </row>
    <row r="122" spans="1:9" ht="18.75" hidden="1">
      <c r="A122" s="179" t="s">
        <v>187</v>
      </c>
      <c r="B122" s="187">
        <f t="shared" si="10"/>
        <v>432.3</v>
      </c>
      <c r="C122" s="181">
        <f t="shared" si="16"/>
        <v>5.9506886917308099</v>
      </c>
      <c r="D122" s="182">
        <v>225.77</v>
      </c>
      <c r="E122" s="183">
        <f t="shared" si="17"/>
        <v>5.4408742761068662</v>
      </c>
      <c r="F122" s="187">
        <v>206.53</v>
      </c>
      <c r="G122" s="181">
        <f t="shared" si="18"/>
        <v>6.5136668385765928</v>
      </c>
      <c r="H122" s="184">
        <f t="shared" si="11"/>
        <v>19.240000000000009</v>
      </c>
      <c r="I122" s="186">
        <f t="shared" ref="I122:I127" si="19">((H122/H109)-1)*100</f>
        <v>-4.8466864490602894</v>
      </c>
    </row>
    <row r="123" spans="1:9" ht="18.75" hidden="1">
      <c r="A123" s="179" t="s">
        <v>188</v>
      </c>
      <c r="B123" s="187">
        <f t="shared" si="10"/>
        <v>467.05</v>
      </c>
      <c r="C123" s="181">
        <f t="shared" si="16"/>
        <v>2.0116197798357494</v>
      </c>
      <c r="D123" s="194">
        <v>248.19</v>
      </c>
      <c r="E123" s="183">
        <f t="shared" si="17"/>
        <v>8.1485032027539326</v>
      </c>
      <c r="F123" s="187">
        <v>218.86</v>
      </c>
      <c r="G123" s="181">
        <f t="shared" si="18"/>
        <v>-4.1559010291219556</v>
      </c>
      <c r="H123" s="184">
        <f t="shared" si="11"/>
        <v>29.329999999999984</v>
      </c>
      <c r="I123" s="186">
        <f t="shared" si="19"/>
        <v>2472.8070175438247</v>
      </c>
    </row>
    <row r="124" spans="1:9" ht="18.75" hidden="1">
      <c r="A124" s="179" t="s">
        <v>189</v>
      </c>
      <c r="B124" s="187">
        <f t="shared" si="10"/>
        <v>504.04999999999995</v>
      </c>
      <c r="C124" s="181">
        <f t="shared" si="16"/>
        <v>5.1023812502606347</v>
      </c>
      <c r="D124" s="194">
        <v>277.51</v>
      </c>
      <c r="E124" s="183">
        <f t="shared" si="17"/>
        <v>7.503680173549232</v>
      </c>
      <c r="F124" s="187">
        <v>226.54</v>
      </c>
      <c r="G124" s="181">
        <f t="shared" si="18"/>
        <v>2.3031069364161771</v>
      </c>
      <c r="H124" s="184">
        <f t="shared" si="11"/>
        <v>50.97</v>
      </c>
      <c r="I124" s="186">
        <f t="shared" si="19"/>
        <v>38.882833787465977</v>
      </c>
    </row>
    <row r="125" spans="1:9" ht="18.75" hidden="1">
      <c r="A125" s="179" t="s">
        <v>190</v>
      </c>
      <c r="B125" s="188">
        <f t="shared" si="10"/>
        <v>513.96</v>
      </c>
      <c r="C125" s="181">
        <f t="shared" si="16"/>
        <v>14.370911032978784</v>
      </c>
      <c r="D125" s="194">
        <v>272.14</v>
      </c>
      <c r="E125" s="183">
        <f t="shared" si="17"/>
        <v>16.513250845570916</v>
      </c>
      <c r="F125" s="187">
        <v>241.82</v>
      </c>
      <c r="G125" s="181">
        <f t="shared" si="18"/>
        <v>12.052268198878636</v>
      </c>
      <c r="H125" s="184">
        <f t="shared" si="11"/>
        <v>30.319999999999993</v>
      </c>
      <c r="I125" s="186">
        <f t="shared" si="19"/>
        <v>70.720720720720777</v>
      </c>
    </row>
    <row r="126" spans="1:9" ht="18.75" hidden="1">
      <c r="A126" s="179" t="s">
        <v>191</v>
      </c>
      <c r="B126" s="187">
        <f t="shared" si="10"/>
        <v>514.72</v>
      </c>
      <c r="C126" s="181">
        <f t="shared" si="16"/>
        <v>10.754400309850665</v>
      </c>
      <c r="D126" s="194">
        <v>272.22000000000003</v>
      </c>
      <c r="E126" s="183">
        <f t="shared" si="17"/>
        <v>12.627223831195721</v>
      </c>
      <c r="F126" s="187">
        <v>242.5</v>
      </c>
      <c r="G126" s="181">
        <f t="shared" si="18"/>
        <v>8.7248923959827973</v>
      </c>
      <c r="H126" s="184">
        <f t="shared" si="11"/>
        <v>29.720000000000027</v>
      </c>
      <c r="I126" s="186">
        <f t="shared" si="19"/>
        <v>59.271168274383882</v>
      </c>
    </row>
    <row r="127" spans="1:9" ht="18.75" hidden="1">
      <c r="A127" s="179" t="s">
        <v>192</v>
      </c>
      <c r="B127" s="187">
        <f t="shared" si="10"/>
        <v>497.85</v>
      </c>
      <c r="C127" s="181">
        <f t="shared" si="16"/>
        <v>13.851536772777173</v>
      </c>
      <c r="D127" s="194">
        <v>251.77</v>
      </c>
      <c r="E127" s="183">
        <f t="shared" si="17"/>
        <v>10.289994743297704</v>
      </c>
      <c r="F127" s="187">
        <v>246.08</v>
      </c>
      <c r="G127" s="181">
        <f t="shared" si="18"/>
        <v>17.741626794258369</v>
      </c>
      <c r="H127" s="184">
        <f t="shared" si="11"/>
        <v>5.6899999999999977</v>
      </c>
      <c r="I127" s="186">
        <f t="shared" si="19"/>
        <v>-70.487551867219935</v>
      </c>
    </row>
    <row r="128" spans="1:9" ht="19.5" hidden="1">
      <c r="A128" s="179" t="s">
        <v>193</v>
      </c>
      <c r="B128" s="187">
        <f t="shared" si="10"/>
        <v>554.78</v>
      </c>
      <c r="C128" s="181">
        <f t="shared" si="16"/>
        <v>23.556268234560473</v>
      </c>
      <c r="D128" s="194">
        <v>276.83999999999997</v>
      </c>
      <c r="E128" s="183">
        <f t="shared" si="17"/>
        <v>22.832549472002839</v>
      </c>
      <c r="F128" s="187">
        <v>277.94</v>
      </c>
      <c r="G128" s="181">
        <f t="shared" si="18"/>
        <v>24.285650404686308</v>
      </c>
      <c r="H128" s="184">
        <f t="shared" si="11"/>
        <v>-1.1000000000000227</v>
      </c>
      <c r="I128" s="189" t="s">
        <v>130</v>
      </c>
    </row>
    <row r="129" spans="1:9" ht="18.75">
      <c r="A129" s="195" t="s">
        <v>79</v>
      </c>
      <c r="B129" s="196">
        <f t="shared" si="10"/>
        <v>6685.4600000000009</v>
      </c>
      <c r="C129" s="197">
        <f>((B129/B116)-1)*100</f>
        <v>22.587116127943908</v>
      </c>
      <c r="D129" s="196">
        <f>SUM(D130:D141)</f>
        <v>3363.1100000000006</v>
      </c>
      <c r="E129" s="197">
        <f>((D129/D116)-1)*100</f>
        <v>18.982438016528945</v>
      </c>
      <c r="F129" s="196">
        <f>SUM(F130:F141)</f>
        <v>3322.35</v>
      </c>
      <c r="G129" s="197">
        <f>((F129/F116)-1)*100</f>
        <v>26.465505428079815</v>
      </c>
      <c r="H129" s="198">
        <f t="shared" si="11"/>
        <v>40.760000000000673</v>
      </c>
      <c r="I129" s="199">
        <f>((H129/H116)-1)*100</f>
        <v>-79.566873872066992</v>
      </c>
    </row>
    <row r="130" spans="1:9" ht="19.5" hidden="1">
      <c r="A130" s="200" t="s">
        <v>46</v>
      </c>
      <c r="B130" s="201">
        <f t="shared" si="10"/>
        <v>550.04999999999995</v>
      </c>
      <c r="C130" s="202">
        <f t="shared" ref="C130:C141" si="20">((B130/B117)-1)*100</f>
        <v>48.976220139754048</v>
      </c>
      <c r="D130" s="203">
        <v>285.45999999999998</v>
      </c>
      <c r="E130" s="204">
        <f t="shared" ref="E130:E141" si="21">((D130/D117)-1)*100</f>
        <v>55.793265294984451</v>
      </c>
      <c r="F130" s="201">
        <v>264.58999999999997</v>
      </c>
      <c r="G130" s="202">
        <f t="shared" ref="G130:G141" si="22">((F130/F117)-1)*100</f>
        <v>42.260336577235314</v>
      </c>
      <c r="H130" s="205">
        <f t="shared" si="11"/>
        <v>20.870000000000005</v>
      </c>
      <c r="I130" s="189" t="s">
        <v>130</v>
      </c>
    </row>
    <row r="131" spans="1:9" ht="19.5" hidden="1">
      <c r="A131" s="200" t="s">
        <v>47</v>
      </c>
      <c r="B131" s="201">
        <f t="shared" si="10"/>
        <v>408.47</v>
      </c>
      <c r="C131" s="202">
        <f t="shared" si="20"/>
        <v>3.6173613048882558</v>
      </c>
      <c r="D131" s="203">
        <v>201.98</v>
      </c>
      <c r="E131" s="204">
        <f t="shared" si="21"/>
        <v>-2.6883792638273341</v>
      </c>
      <c r="F131" s="201">
        <v>206.49</v>
      </c>
      <c r="G131" s="202">
        <f t="shared" si="22"/>
        <v>10.629520492901158</v>
      </c>
      <c r="H131" s="205">
        <f t="shared" si="11"/>
        <v>-4.5100000000000193</v>
      </c>
      <c r="I131" s="189" t="s">
        <v>130</v>
      </c>
    </row>
    <row r="132" spans="1:9" ht="18.75" hidden="1">
      <c r="A132" s="200" t="s">
        <v>48</v>
      </c>
      <c r="B132" s="201">
        <f t="shared" si="10"/>
        <v>581.55999999999995</v>
      </c>
      <c r="C132" s="202">
        <f t="shared" si="20"/>
        <v>25.376738169666901</v>
      </c>
      <c r="D132" s="203">
        <v>296.57</v>
      </c>
      <c r="E132" s="204">
        <f t="shared" si="21"/>
        <v>22.777892775822806</v>
      </c>
      <c r="F132" s="201">
        <v>284.99</v>
      </c>
      <c r="G132" s="202">
        <f t="shared" si="22"/>
        <v>28.200629779577135</v>
      </c>
      <c r="H132" s="205">
        <f t="shared" si="11"/>
        <v>11.579999999999984</v>
      </c>
      <c r="I132" s="206">
        <f t="shared" ref="I132:I140" si="23">((H132/H119)-1)*100</f>
        <v>-39.844155844155928</v>
      </c>
    </row>
    <row r="133" spans="1:9" ht="18.75" hidden="1">
      <c r="A133" s="200" t="s">
        <v>49</v>
      </c>
      <c r="B133" s="201">
        <f t="shared" ref="B133:B193" si="24">D133+F133</f>
        <v>552.44000000000005</v>
      </c>
      <c r="C133" s="202">
        <f t="shared" si="20"/>
        <v>52.519256784738147</v>
      </c>
      <c r="D133" s="203">
        <v>275.41000000000003</v>
      </c>
      <c r="E133" s="204">
        <f t="shared" si="21"/>
        <v>56.24326317580983</v>
      </c>
      <c r="F133" s="201">
        <v>277.02999999999997</v>
      </c>
      <c r="G133" s="202">
        <f t="shared" si="22"/>
        <v>48.988921157362576</v>
      </c>
      <c r="H133" s="205">
        <f t="shared" ref="H133:H193" si="25">D133-F133</f>
        <v>-1.6199999999999477</v>
      </c>
      <c r="I133" s="206">
        <f t="shared" si="23"/>
        <v>-83.247156153051193</v>
      </c>
    </row>
    <row r="134" spans="1:9" ht="19.5" hidden="1">
      <c r="A134" s="200" t="s">
        <v>50</v>
      </c>
      <c r="B134" s="201">
        <f t="shared" si="24"/>
        <v>534.80999999999995</v>
      </c>
      <c r="C134" s="202">
        <f t="shared" si="20"/>
        <v>40.947185325743199</v>
      </c>
      <c r="D134" s="203">
        <v>251.88</v>
      </c>
      <c r="E134" s="204">
        <f t="shared" si="21"/>
        <v>30.163815823471651</v>
      </c>
      <c r="F134" s="201">
        <v>282.93</v>
      </c>
      <c r="G134" s="202">
        <f t="shared" si="22"/>
        <v>52.17017156994568</v>
      </c>
      <c r="H134" s="205">
        <f t="shared" si="25"/>
        <v>-31.050000000000011</v>
      </c>
      <c r="I134" s="189" t="s">
        <v>130</v>
      </c>
    </row>
    <row r="135" spans="1:9" ht="19.5" hidden="1">
      <c r="A135" s="200" t="s">
        <v>51</v>
      </c>
      <c r="B135" s="201">
        <f t="shared" si="24"/>
        <v>549.29999999999995</v>
      </c>
      <c r="C135" s="202">
        <f t="shared" si="20"/>
        <v>27.064538514920187</v>
      </c>
      <c r="D135" s="203">
        <v>272.05</v>
      </c>
      <c r="E135" s="204">
        <f t="shared" si="21"/>
        <v>20.498737653364053</v>
      </c>
      <c r="F135" s="201">
        <v>277.25</v>
      </c>
      <c r="G135" s="202">
        <f t="shared" si="22"/>
        <v>34.241998741102989</v>
      </c>
      <c r="H135" s="205">
        <f t="shared" si="25"/>
        <v>-5.1999999999999886</v>
      </c>
      <c r="I135" s="189" t="s">
        <v>130</v>
      </c>
    </row>
    <row r="136" spans="1:9" ht="19.5" hidden="1">
      <c r="A136" s="200" t="s">
        <v>52</v>
      </c>
      <c r="B136" s="201">
        <f t="shared" si="24"/>
        <v>574.55999999999995</v>
      </c>
      <c r="C136" s="202">
        <f t="shared" si="20"/>
        <v>23.0189487206937</v>
      </c>
      <c r="D136" s="203">
        <v>280.19</v>
      </c>
      <c r="E136" s="204">
        <f t="shared" si="21"/>
        <v>12.893347838349655</v>
      </c>
      <c r="F136" s="201">
        <v>294.37</v>
      </c>
      <c r="G136" s="202">
        <f t="shared" si="22"/>
        <v>34.501507813213927</v>
      </c>
      <c r="H136" s="205">
        <f t="shared" si="25"/>
        <v>-14.180000000000007</v>
      </c>
      <c r="I136" s="189" t="s">
        <v>130</v>
      </c>
    </row>
    <row r="137" spans="1:9" ht="19.5" hidden="1">
      <c r="A137" s="200" t="s">
        <v>53</v>
      </c>
      <c r="B137" s="201">
        <f t="shared" si="24"/>
        <v>545.59999999999991</v>
      </c>
      <c r="C137" s="202">
        <f t="shared" si="20"/>
        <v>8.2432298383096736</v>
      </c>
      <c r="D137" s="203">
        <v>271.7</v>
      </c>
      <c r="E137" s="204">
        <f t="shared" si="21"/>
        <v>-2.0936182479910692</v>
      </c>
      <c r="F137" s="201">
        <v>273.89999999999998</v>
      </c>
      <c r="G137" s="202">
        <f t="shared" si="22"/>
        <v>20.905800300167733</v>
      </c>
      <c r="H137" s="205">
        <f t="shared" si="25"/>
        <v>-2.1999999999999886</v>
      </c>
      <c r="I137" s="189" t="s">
        <v>130</v>
      </c>
    </row>
    <row r="138" spans="1:9" ht="18.75" hidden="1">
      <c r="A138" s="200" t="s">
        <v>54</v>
      </c>
      <c r="B138" s="207">
        <f t="shared" si="24"/>
        <v>541.3599999999999</v>
      </c>
      <c r="C138" s="202">
        <f t="shared" si="20"/>
        <v>5.3311541754221814</v>
      </c>
      <c r="D138" s="203">
        <v>271.08</v>
      </c>
      <c r="E138" s="204">
        <f t="shared" si="21"/>
        <v>-0.38950540163151803</v>
      </c>
      <c r="F138" s="201">
        <v>270.27999999999997</v>
      </c>
      <c r="G138" s="202">
        <f t="shared" si="22"/>
        <v>11.769084442974108</v>
      </c>
      <c r="H138" s="205">
        <f t="shared" si="25"/>
        <v>0.80000000000001137</v>
      </c>
      <c r="I138" s="206">
        <f t="shared" si="23"/>
        <v>-97.361477572559323</v>
      </c>
    </row>
    <row r="139" spans="1:9" ht="18.75" hidden="1">
      <c r="A139" s="200" t="s">
        <v>55</v>
      </c>
      <c r="B139" s="201">
        <f t="shared" si="24"/>
        <v>556</v>
      </c>
      <c r="C139" s="202">
        <f t="shared" si="20"/>
        <v>8.0198943114702992</v>
      </c>
      <c r="D139" s="203">
        <v>291.38</v>
      </c>
      <c r="E139" s="204">
        <f t="shared" si="21"/>
        <v>7.0384248034677688</v>
      </c>
      <c r="F139" s="201">
        <v>264.62</v>
      </c>
      <c r="G139" s="202">
        <f t="shared" si="22"/>
        <v>9.1216494845360874</v>
      </c>
      <c r="H139" s="205">
        <f t="shared" si="25"/>
        <v>26.759999999999991</v>
      </c>
      <c r="I139" s="206">
        <f t="shared" si="23"/>
        <v>-9.9596231493944583</v>
      </c>
    </row>
    <row r="140" spans="1:9" ht="18.75" hidden="1">
      <c r="A140" s="200" t="s">
        <v>56</v>
      </c>
      <c r="B140" s="201">
        <f t="shared" si="24"/>
        <v>625.93000000000006</v>
      </c>
      <c r="C140" s="202">
        <f t="shared" si="20"/>
        <v>25.726624485286731</v>
      </c>
      <c r="D140" s="203">
        <v>319.63</v>
      </c>
      <c r="E140" s="204">
        <f t="shared" si="21"/>
        <v>26.953171545458154</v>
      </c>
      <c r="F140" s="201">
        <v>306.3</v>
      </c>
      <c r="G140" s="202">
        <f t="shared" si="22"/>
        <v>24.47171651495448</v>
      </c>
      <c r="H140" s="205">
        <f t="shared" si="25"/>
        <v>13.329999999999984</v>
      </c>
      <c r="I140" s="206">
        <f t="shared" si="23"/>
        <v>134.27065026362021</v>
      </c>
    </row>
    <row r="141" spans="1:9" ht="19.5" hidden="1">
      <c r="A141" s="200" t="s">
        <v>57</v>
      </c>
      <c r="B141" s="201">
        <f t="shared" si="24"/>
        <v>665.38</v>
      </c>
      <c r="C141" s="202">
        <f t="shared" si="20"/>
        <v>19.935830419265301</v>
      </c>
      <c r="D141" s="203">
        <v>345.78</v>
      </c>
      <c r="E141" s="204">
        <f t="shared" si="21"/>
        <v>24.902470741222359</v>
      </c>
      <c r="F141" s="201">
        <v>319.60000000000002</v>
      </c>
      <c r="G141" s="202">
        <f t="shared" si="22"/>
        <v>14.988846513636055</v>
      </c>
      <c r="H141" s="205">
        <f t="shared" si="25"/>
        <v>26.17999999999995</v>
      </c>
      <c r="I141" s="189" t="s">
        <v>130</v>
      </c>
    </row>
    <row r="142" spans="1:9" ht="18.75">
      <c r="A142" s="163" t="s">
        <v>80</v>
      </c>
      <c r="B142" s="164">
        <f>D142+F142</f>
        <v>7302.0600000000013</v>
      </c>
      <c r="C142" s="165">
        <f>((B142/B129)-1)*100</f>
        <v>9.2230003619795831</v>
      </c>
      <c r="D142" s="166">
        <f>SUM(D143:D154)</f>
        <v>3713.0400000000004</v>
      </c>
      <c r="E142" s="167">
        <f>((D142/D129)-1)*100</f>
        <v>10.404952558792303</v>
      </c>
      <c r="F142" s="164">
        <f>SUM(F143:F154)</f>
        <v>3589.0200000000004</v>
      </c>
      <c r="G142" s="165">
        <f>((F142/F129)-1)*100</f>
        <v>8.026547473926616</v>
      </c>
      <c r="H142" s="168">
        <f>D142-F142</f>
        <v>124.01999999999998</v>
      </c>
      <c r="I142" s="175">
        <f>((H142/H129)-1)*100</f>
        <v>204.2688910696711</v>
      </c>
    </row>
    <row r="143" spans="1:9" ht="18.75" hidden="1">
      <c r="A143" s="200" t="s">
        <v>46</v>
      </c>
      <c r="B143" s="201">
        <f t="shared" si="24"/>
        <v>602.93000000000006</v>
      </c>
      <c r="C143" s="202">
        <f>((B143/B130)-1)*100</f>
        <v>9.6136714844105242</v>
      </c>
      <c r="D143" s="203">
        <v>308.44</v>
      </c>
      <c r="E143" s="204">
        <f>((D143/D130)-1)*100</f>
        <v>8.0501646465354284</v>
      </c>
      <c r="F143" s="201">
        <v>294.49</v>
      </c>
      <c r="G143" s="202">
        <f>((F143/F130)-1)*100</f>
        <v>11.300502664499801</v>
      </c>
      <c r="H143" s="205">
        <f t="shared" si="25"/>
        <v>13.949999999999989</v>
      </c>
      <c r="I143" s="206">
        <f>((H143/H130)-1)*100</f>
        <v>-33.157642549113632</v>
      </c>
    </row>
    <row r="144" spans="1:9" ht="18.75" hidden="1">
      <c r="A144" s="200" t="s">
        <v>47</v>
      </c>
      <c r="B144" s="201">
        <f t="shared" si="24"/>
        <v>493.24</v>
      </c>
      <c r="C144" s="202">
        <f t="shared" ref="C144:C153" si="26">((B144/B131)-1)*100</f>
        <v>20.753054079858991</v>
      </c>
      <c r="D144" s="203">
        <v>236.74</v>
      </c>
      <c r="E144" s="204">
        <f t="shared" ref="E144:E154" si="27">((D144/D131)-1)*100</f>
        <v>17.209624715318348</v>
      </c>
      <c r="F144" s="201">
        <v>256.5</v>
      </c>
      <c r="G144" s="202">
        <f t="shared" ref="G144:G154" si="28">((F144/F131)-1)*100</f>
        <v>24.219090512857754</v>
      </c>
      <c r="H144" s="205">
        <f t="shared" si="25"/>
        <v>-19.759999999999991</v>
      </c>
      <c r="I144" s="206">
        <f t="shared" ref="I144:I154" si="29">((H144/H131)-1)*100</f>
        <v>338.13747228381163</v>
      </c>
    </row>
    <row r="145" spans="1:9" ht="18.75" hidden="1">
      <c r="A145" s="200" t="s">
        <v>48</v>
      </c>
      <c r="B145" s="201">
        <f t="shared" si="24"/>
        <v>671.31</v>
      </c>
      <c r="C145" s="202">
        <f t="shared" si="26"/>
        <v>15.43262947933146</v>
      </c>
      <c r="D145" s="203">
        <v>345.86</v>
      </c>
      <c r="E145" s="204">
        <f t="shared" si="27"/>
        <v>16.620022254442457</v>
      </c>
      <c r="F145" s="201">
        <v>325.45</v>
      </c>
      <c r="G145" s="202">
        <f t="shared" si="28"/>
        <v>14.196989368047985</v>
      </c>
      <c r="H145" s="205">
        <f t="shared" si="25"/>
        <v>20.410000000000025</v>
      </c>
      <c r="I145" s="206">
        <f t="shared" si="29"/>
        <v>76.252158894646399</v>
      </c>
    </row>
    <row r="146" spans="1:9" ht="19.5" hidden="1">
      <c r="A146" s="200" t="s">
        <v>49</v>
      </c>
      <c r="B146" s="201">
        <f t="shared" si="24"/>
        <v>656.81999999999994</v>
      </c>
      <c r="C146" s="202">
        <f t="shared" si="26"/>
        <v>18.894359568459905</v>
      </c>
      <c r="D146" s="203">
        <v>333.76</v>
      </c>
      <c r="E146" s="204">
        <f t="shared" si="27"/>
        <v>21.186594531788948</v>
      </c>
      <c r="F146" s="201">
        <v>323.06</v>
      </c>
      <c r="G146" s="202">
        <f t="shared" si="28"/>
        <v>16.615529004078986</v>
      </c>
      <c r="H146" s="205">
        <f t="shared" si="25"/>
        <v>10.699999999999989</v>
      </c>
      <c r="I146" s="189" t="s">
        <v>130</v>
      </c>
    </row>
    <row r="147" spans="1:9" ht="18.75" hidden="1">
      <c r="A147" s="200" t="s">
        <v>50</v>
      </c>
      <c r="B147" s="201">
        <f t="shared" si="24"/>
        <v>637.14</v>
      </c>
      <c r="C147" s="202">
        <f t="shared" si="26"/>
        <v>19.133898019857519</v>
      </c>
      <c r="D147" s="203">
        <v>308.08999999999997</v>
      </c>
      <c r="E147" s="204">
        <f t="shared" si="27"/>
        <v>22.316182309036048</v>
      </c>
      <c r="F147" s="201">
        <v>329.05</v>
      </c>
      <c r="G147" s="202">
        <f t="shared" si="28"/>
        <v>16.300851800798789</v>
      </c>
      <c r="H147" s="205">
        <f t="shared" si="25"/>
        <v>-20.960000000000036</v>
      </c>
      <c r="I147" s="206">
        <f t="shared" si="29"/>
        <v>-32.495974235104576</v>
      </c>
    </row>
    <row r="148" spans="1:9" ht="19.5" hidden="1">
      <c r="A148" s="200" t="s">
        <v>51</v>
      </c>
      <c r="B148" s="201">
        <f t="shared" si="24"/>
        <v>651.77</v>
      </c>
      <c r="C148" s="202">
        <f t="shared" si="26"/>
        <v>18.654651374476614</v>
      </c>
      <c r="D148" s="203">
        <v>327.43</v>
      </c>
      <c r="E148" s="204">
        <f t="shared" si="27"/>
        <v>20.356552104392577</v>
      </c>
      <c r="F148" s="201">
        <v>324.33999999999997</v>
      </c>
      <c r="G148" s="202">
        <f t="shared" si="28"/>
        <v>16.984670874661845</v>
      </c>
      <c r="H148" s="205">
        <f t="shared" si="25"/>
        <v>3.0900000000000318</v>
      </c>
      <c r="I148" s="189" t="s">
        <v>130</v>
      </c>
    </row>
    <row r="149" spans="1:9" ht="19.5" hidden="1">
      <c r="A149" s="200" t="s">
        <v>52</v>
      </c>
      <c r="B149" s="201">
        <f t="shared" si="24"/>
        <v>622.78</v>
      </c>
      <c r="C149" s="202">
        <f t="shared" si="26"/>
        <v>8.3925090504037847</v>
      </c>
      <c r="D149" s="203">
        <v>313.08999999999997</v>
      </c>
      <c r="E149" s="204">
        <f t="shared" si="27"/>
        <v>11.742032192440831</v>
      </c>
      <c r="F149" s="201">
        <v>309.69</v>
      </c>
      <c r="G149" s="202">
        <f t="shared" si="28"/>
        <v>5.2043346808438251</v>
      </c>
      <c r="H149" s="205">
        <f t="shared" si="25"/>
        <v>3.3999999999999773</v>
      </c>
      <c r="I149" s="189" t="s">
        <v>130</v>
      </c>
    </row>
    <row r="150" spans="1:9" ht="19.5" hidden="1">
      <c r="A150" s="200" t="s">
        <v>53</v>
      </c>
      <c r="B150" s="201">
        <f t="shared" si="24"/>
        <v>661.08999999999992</v>
      </c>
      <c r="C150" s="202">
        <f t="shared" si="26"/>
        <v>21.167521994134898</v>
      </c>
      <c r="D150" s="203">
        <v>352.57</v>
      </c>
      <c r="E150" s="204">
        <f t="shared" si="27"/>
        <v>29.764446080235562</v>
      </c>
      <c r="F150" s="201">
        <v>308.52</v>
      </c>
      <c r="G150" s="202">
        <f t="shared" si="28"/>
        <v>12.639649507119399</v>
      </c>
      <c r="H150" s="205">
        <f t="shared" si="25"/>
        <v>44.050000000000011</v>
      </c>
      <c r="I150" s="189" t="s">
        <v>130</v>
      </c>
    </row>
    <row r="151" spans="1:9" ht="18.75" hidden="1">
      <c r="A151" s="200" t="s">
        <v>54</v>
      </c>
      <c r="B151" s="207">
        <f t="shared" si="24"/>
        <v>582.21</v>
      </c>
      <c r="C151" s="202">
        <f t="shared" si="26"/>
        <v>7.5458105512044016</v>
      </c>
      <c r="D151" s="203">
        <v>297.48</v>
      </c>
      <c r="E151" s="204">
        <f t="shared" si="27"/>
        <v>9.7388224878264928</v>
      </c>
      <c r="F151" s="201">
        <v>284.73</v>
      </c>
      <c r="G151" s="202">
        <f t="shared" si="28"/>
        <v>5.3463075329288401</v>
      </c>
      <c r="H151" s="205">
        <f t="shared" si="25"/>
        <v>12.75</v>
      </c>
      <c r="I151" s="206">
        <f t="shared" si="29"/>
        <v>1493.7499999999775</v>
      </c>
    </row>
    <row r="152" spans="1:9" ht="18.75" hidden="1">
      <c r="A152" s="200" t="s">
        <v>55</v>
      </c>
      <c r="B152" s="201">
        <f t="shared" si="24"/>
        <v>583.70000000000005</v>
      </c>
      <c r="C152" s="202">
        <f t="shared" si="26"/>
        <v>4.9820143884892198</v>
      </c>
      <c r="D152" s="203">
        <v>305.98</v>
      </c>
      <c r="E152" s="204">
        <f t="shared" si="27"/>
        <v>5.0106390280733049</v>
      </c>
      <c r="F152" s="201">
        <v>277.72000000000003</v>
      </c>
      <c r="G152" s="202">
        <f t="shared" si="28"/>
        <v>4.9504950495049549</v>
      </c>
      <c r="H152" s="205">
        <f t="shared" si="25"/>
        <v>28.259999999999991</v>
      </c>
      <c r="I152" s="206">
        <f t="shared" si="29"/>
        <v>5.6053811659192876</v>
      </c>
    </row>
    <row r="153" spans="1:9" ht="18.75" hidden="1">
      <c r="A153" s="200" t="s">
        <v>56</v>
      </c>
      <c r="B153" s="201">
        <f t="shared" si="24"/>
        <v>574.08999999999992</v>
      </c>
      <c r="C153" s="202">
        <f t="shared" si="26"/>
        <v>-8.2820762705095081</v>
      </c>
      <c r="D153" s="203">
        <v>292.5</v>
      </c>
      <c r="E153" s="204">
        <f t="shared" si="27"/>
        <v>-8.4879391796764949</v>
      </c>
      <c r="F153" s="201">
        <v>281.58999999999997</v>
      </c>
      <c r="G153" s="202">
        <f t="shared" si="28"/>
        <v>-8.0672543258243685</v>
      </c>
      <c r="H153" s="205">
        <f t="shared" si="25"/>
        <v>10.910000000000025</v>
      </c>
      <c r="I153" s="206">
        <f t="shared" si="29"/>
        <v>-18.15453863465838</v>
      </c>
    </row>
    <row r="154" spans="1:9" ht="18.75" hidden="1">
      <c r="A154" s="200" t="s">
        <v>57</v>
      </c>
      <c r="B154" s="201">
        <f t="shared" si="24"/>
        <v>564.98</v>
      </c>
      <c r="C154" s="202">
        <f>((B154/B141)-1)*100</f>
        <v>-15.089122005470557</v>
      </c>
      <c r="D154" s="203">
        <v>291.10000000000002</v>
      </c>
      <c r="E154" s="204">
        <f t="shared" si="27"/>
        <v>-15.813523049337718</v>
      </c>
      <c r="F154" s="201">
        <v>273.88</v>
      </c>
      <c r="G154" s="202">
        <f t="shared" si="28"/>
        <v>-14.305381727158961</v>
      </c>
      <c r="H154" s="205">
        <f t="shared" si="25"/>
        <v>17.220000000000027</v>
      </c>
      <c r="I154" s="206">
        <f t="shared" si="29"/>
        <v>-34.224598930481051</v>
      </c>
    </row>
    <row r="155" spans="1:9" ht="18.75">
      <c r="A155" s="163" t="s">
        <v>81</v>
      </c>
      <c r="B155" s="164">
        <f t="shared" si="24"/>
        <v>6810.45</v>
      </c>
      <c r="C155" s="165">
        <f>((B155/B142)-1)*100</f>
        <v>-6.7324837100763535</v>
      </c>
      <c r="D155" s="166">
        <f>SUM(D156:D167)</f>
        <v>3546.7099999999996</v>
      </c>
      <c r="E155" s="167">
        <f>((D155/D142)-1)*100</f>
        <v>-4.4796177795014547</v>
      </c>
      <c r="F155" s="164">
        <f>SUM(F156:F167)</f>
        <v>3263.7400000000002</v>
      </c>
      <c r="G155" s="165">
        <f>((F155/F142)-1)*100</f>
        <v>-9.0631983104022869</v>
      </c>
      <c r="H155" s="168">
        <f t="shared" si="25"/>
        <v>282.96999999999935</v>
      </c>
      <c r="I155" s="175">
        <f>((H155/H142)-1)*100</f>
        <v>128.16481212707581</v>
      </c>
    </row>
    <row r="156" spans="1:9" ht="18.75" hidden="1">
      <c r="A156" s="200" t="s">
        <v>46</v>
      </c>
      <c r="B156" s="201">
        <f t="shared" si="24"/>
        <v>465.66</v>
      </c>
      <c r="C156" s="202">
        <f>((B156/B143)-1)*100</f>
        <v>-22.767153732605784</v>
      </c>
      <c r="D156" s="203">
        <v>236.11</v>
      </c>
      <c r="E156" s="204">
        <f>((D156/D143)-1)*100</f>
        <v>-23.450265853974837</v>
      </c>
      <c r="F156" s="201">
        <v>229.55</v>
      </c>
      <c r="G156" s="202">
        <f>((F156/F143)-1)*100</f>
        <v>-22.05168256986655</v>
      </c>
      <c r="H156" s="205">
        <f t="shared" si="25"/>
        <v>6.5600000000000023</v>
      </c>
      <c r="I156" s="206">
        <f>((H156/H143)-1)*100</f>
        <v>-52.974910394265187</v>
      </c>
    </row>
    <row r="157" spans="1:9" ht="19.5" hidden="1">
      <c r="A157" s="200" t="s">
        <v>47</v>
      </c>
      <c r="B157" s="201">
        <f t="shared" si="24"/>
        <v>492.67</v>
      </c>
      <c r="C157" s="202">
        <f t="shared" ref="C157:C166" si="30">((B157/B144)-1)*100</f>
        <v>-0.11556240369799964</v>
      </c>
      <c r="D157" s="203">
        <v>260.24</v>
      </c>
      <c r="E157" s="204">
        <f t="shared" ref="E157:E167" si="31">((D157/D144)-1)*100</f>
        <v>9.9265016473768739</v>
      </c>
      <c r="F157" s="201">
        <v>232.43</v>
      </c>
      <c r="G157" s="202">
        <f t="shared" ref="G157:G167" si="32">((F157/F144)-1)*100</f>
        <v>-9.3840155945419053</v>
      </c>
      <c r="H157" s="205">
        <f t="shared" si="25"/>
        <v>27.810000000000002</v>
      </c>
      <c r="I157" s="208" t="s">
        <v>97</v>
      </c>
    </row>
    <row r="158" spans="1:9" ht="18.75" hidden="1">
      <c r="A158" s="200" t="s">
        <v>48</v>
      </c>
      <c r="B158" s="201">
        <f t="shared" si="24"/>
        <v>579.6</v>
      </c>
      <c r="C158" s="202">
        <f t="shared" si="30"/>
        <v>-13.661348706260878</v>
      </c>
      <c r="D158" s="203">
        <v>296.68</v>
      </c>
      <c r="E158" s="204">
        <f t="shared" si="31"/>
        <v>-14.219626438443299</v>
      </c>
      <c r="F158" s="201">
        <v>282.92</v>
      </c>
      <c r="G158" s="202">
        <f t="shared" si="32"/>
        <v>-13.068059609771076</v>
      </c>
      <c r="H158" s="205">
        <f t="shared" si="25"/>
        <v>13.759999999999991</v>
      </c>
      <c r="I158" s="206">
        <f t="shared" ref="I158:I167" si="33">((H158/H145)-1)*100</f>
        <v>-32.58206761391488</v>
      </c>
    </row>
    <row r="159" spans="1:9" ht="18.75" hidden="1">
      <c r="A159" s="200" t="s">
        <v>49</v>
      </c>
      <c r="B159" s="201">
        <f t="shared" si="24"/>
        <v>529.67000000000007</v>
      </c>
      <c r="C159" s="202">
        <f t="shared" si="30"/>
        <v>-19.358423921317847</v>
      </c>
      <c r="D159" s="203">
        <v>278.55</v>
      </c>
      <c r="E159" s="204">
        <f t="shared" si="31"/>
        <v>-16.541826462128473</v>
      </c>
      <c r="F159" s="201">
        <v>251.12</v>
      </c>
      <c r="G159" s="202">
        <f t="shared" si="32"/>
        <v>-22.268309292391507</v>
      </c>
      <c r="H159" s="205">
        <f t="shared" si="25"/>
        <v>27.430000000000007</v>
      </c>
      <c r="I159" s="206">
        <f t="shared" si="33"/>
        <v>156.35514018691623</v>
      </c>
    </row>
    <row r="160" spans="1:9" ht="19.5" hidden="1">
      <c r="A160" s="200" t="s">
        <v>50</v>
      </c>
      <c r="B160" s="201">
        <f t="shared" si="24"/>
        <v>540.28</v>
      </c>
      <c r="C160" s="202">
        <f t="shared" si="30"/>
        <v>-15.202310324261548</v>
      </c>
      <c r="D160" s="203">
        <v>280.62</v>
      </c>
      <c r="E160" s="204">
        <f t="shared" si="31"/>
        <v>-8.9162257781816976</v>
      </c>
      <c r="F160" s="201">
        <v>259.66000000000003</v>
      </c>
      <c r="G160" s="202">
        <f t="shared" si="32"/>
        <v>-21.087980550068373</v>
      </c>
      <c r="H160" s="205">
        <f t="shared" si="25"/>
        <v>20.95999999999998</v>
      </c>
      <c r="I160" s="208" t="s">
        <v>97</v>
      </c>
    </row>
    <row r="161" spans="1:9" ht="18.75">
      <c r="A161" s="200" t="s">
        <v>51</v>
      </c>
      <c r="B161" s="201">
        <f t="shared" si="24"/>
        <v>557.29999999999995</v>
      </c>
      <c r="C161" s="202">
        <f t="shared" si="30"/>
        <v>-14.494376850729552</v>
      </c>
      <c r="D161" s="203">
        <v>294.61</v>
      </c>
      <c r="E161" s="204">
        <f t="shared" si="31"/>
        <v>-10.023516476804195</v>
      </c>
      <c r="F161" s="201">
        <v>262.69</v>
      </c>
      <c r="G161" s="202">
        <f t="shared" si="32"/>
        <v>-19.007831288154399</v>
      </c>
      <c r="H161" s="205">
        <f t="shared" si="25"/>
        <v>31.920000000000016</v>
      </c>
      <c r="I161" s="206">
        <f t="shared" si="33"/>
        <v>933.009708737854</v>
      </c>
    </row>
    <row r="162" spans="1:9" ht="18.75">
      <c r="A162" s="200" t="s">
        <v>52</v>
      </c>
      <c r="B162" s="201">
        <f t="shared" si="24"/>
        <v>576.6</v>
      </c>
      <c r="C162" s="202">
        <f t="shared" si="30"/>
        <v>-7.4151385722084795</v>
      </c>
      <c r="D162" s="203">
        <v>305.60000000000002</v>
      </c>
      <c r="E162" s="204">
        <f t="shared" si="31"/>
        <v>-2.392283368999315</v>
      </c>
      <c r="F162" s="201">
        <v>271</v>
      </c>
      <c r="G162" s="202">
        <f t="shared" si="32"/>
        <v>-12.493138299589912</v>
      </c>
      <c r="H162" s="205">
        <f t="shared" si="25"/>
        <v>34.600000000000023</v>
      </c>
      <c r="I162" s="206">
        <f t="shared" si="33"/>
        <v>917.64705882353678</v>
      </c>
    </row>
    <row r="163" spans="1:9" ht="18.75">
      <c r="A163" s="200" t="s">
        <v>53</v>
      </c>
      <c r="B163" s="201">
        <f t="shared" si="24"/>
        <v>622.58999999999992</v>
      </c>
      <c r="C163" s="202">
        <f t="shared" si="30"/>
        <v>-5.8237153791465657</v>
      </c>
      <c r="D163" s="203">
        <v>329.25</v>
      </c>
      <c r="E163" s="204">
        <f t="shared" si="31"/>
        <v>-6.6142893609779652</v>
      </c>
      <c r="F163" s="201">
        <v>293.33999999999997</v>
      </c>
      <c r="G163" s="202">
        <f t="shared" si="32"/>
        <v>-4.9202644885258717</v>
      </c>
      <c r="H163" s="205">
        <f t="shared" si="25"/>
        <v>35.910000000000025</v>
      </c>
      <c r="I163" s="206">
        <f t="shared" si="33"/>
        <v>-18.479001135073748</v>
      </c>
    </row>
    <row r="164" spans="1:9" ht="18.75">
      <c r="A164" s="200" t="s">
        <v>54</v>
      </c>
      <c r="B164" s="207">
        <f t="shared" si="24"/>
        <v>598.6</v>
      </c>
      <c r="C164" s="202">
        <f t="shared" si="30"/>
        <v>2.8151354322323519</v>
      </c>
      <c r="D164" s="203">
        <v>308.04000000000002</v>
      </c>
      <c r="E164" s="204">
        <f t="shared" si="31"/>
        <v>3.5498184751916018</v>
      </c>
      <c r="F164" s="201">
        <v>290.56</v>
      </c>
      <c r="G164" s="202">
        <f t="shared" si="32"/>
        <v>2.0475538229199453</v>
      </c>
      <c r="H164" s="205">
        <f t="shared" si="25"/>
        <v>17.480000000000018</v>
      </c>
      <c r="I164" s="206">
        <f t="shared" si="33"/>
        <v>37.09803921568642</v>
      </c>
    </row>
    <row r="165" spans="1:9" ht="18.75">
      <c r="A165" s="200" t="s">
        <v>55</v>
      </c>
      <c r="B165" s="201">
        <f t="shared" si="24"/>
        <v>620.30999999999995</v>
      </c>
      <c r="C165" s="202">
        <f t="shared" si="30"/>
        <v>6.2720575638170128</v>
      </c>
      <c r="D165" s="203">
        <v>324.89</v>
      </c>
      <c r="E165" s="204">
        <f t="shared" si="31"/>
        <v>6.1801424929733839</v>
      </c>
      <c r="F165" s="201">
        <v>295.42</v>
      </c>
      <c r="G165" s="202">
        <f t="shared" si="32"/>
        <v>6.3733256517355619</v>
      </c>
      <c r="H165" s="205">
        <f t="shared" si="25"/>
        <v>29.46999999999997</v>
      </c>
      <c r="I165" s="206">
        <f t="shared" si="33"/>
        <v>4.2816702052370204</v>
      </c>
    </row>
    <row r="166" spans="1:9" ht="18.75">
      <c r="A166" s="200" t="s">
        <v>56</v>
      </c>
      <c r="B166" s="201">
        <f t="shared" si="24"/>
        <v>806.11</v>
      </c>
      <c r="C166" s="202">
        <f t="shared" si="30"/>
        <v>40.415265899075067</v>
      </c>
      <c r="D166" s="203">
        <v>427.92</v>
      </c>
      <c r="E166" s="204">
        <f t="shared" si="31"/>
        <v>46.297435897435911</v>
      </c>
      <c r="F166" s="201">
        <v>378.19</v>
      </c>
      <c r="G166" s="202">
        <f t="shared" si="32"/>
        <v>34.305195496999197</v>
      </c>
      <c r="H166" s="205">
        <f t="shared" si="25"/>
        <v>49.730000000000018</v>
      </c>
      <c r="I166" s="206">
        <f t="shared" si="33"/>
        <v>355.82034830430712</v>
      </c>
    </row>
    <row r="167" spans="1:9" ht="18.75">
      <c r="A167" s="200" t="s">
        <v>57</v>
      </c>
      <c r="B167" s="201">
        <f t="shared" si="24"/>
        <v>421.06</v>
      </c>
      <c r="C167" s="202">
        <f>((B167/B154)-1)*100</f>
        <v>-25.473468087365923</v>
      </c>
      <c r="D167" s="203">
        <v>204.2</v>
      </c>
      <c r="E167" s="204">
        <f t="shared" si="31"/>
        <v>-29.85228443833735</v>
      </c>
      <c r="F167" s="201">
        <v>216.86</v>
      </c>
      <c r="G167" s="202">
        <f t="shared" si="32"/>
        <v>-20.819336935884326</v>
      </c>
      <c r="H167" s="205">
        <f t="shared" si="25"/>
        <v>-12.660000000000025</v>
      </c>
      <c r="I167" s="206">
        <f t="shared" si="33"/>
        <v>-173.51916376306625</v>
      </c>
    </row>
    <row r="168" spans="1:9" ht="18.75">
      <c r="A168" s="195" t="s">
        <v>87</v>
      </c>
      <c r="B168" s="196">
        <f>D168+F168</f>
        <v>7870.91</v>
      </c>
      <c r="C168" s="197">
        <f>((B168/B155)-1)*100</f>
        <v>15.571070927765419</v>
      </c>
      <c r="D168" s="196">
        <f>SUM(D169:D180)</f>
        <v>4054.6399999999994</v>
      </c>
      <c r="E168" s="197">
        <f>((D168/D155)-1)*100</f>
        <v>14.321159609891975</v>
      </c>
      <c r="F168" s="196">
        <f>SUM(F169:F180)</f>
        <v>3816.27</v>
      </c>
      <c r="G168" s="197">
        <f>((F168/F155)-1)*100</f>
        <v>16.929350989968551</v>
      </c>
      <c r="H168" s="198">
        <f>D168-F168</f>
        <v>238.36999999999944</v>
      </c>
      <c r="I168" s="199">
        <f>((H168/H155)-1)*100</f>
        <v>-15.76138813301764</v>
      </c>
    </row>
    <row r="169" spans="1:9" ht="18.75">
      <c r="A169" s="200" t="s">
        <v>46</v>
      </c>
      <c r="B169" s="201">
        <f t="shared" si="24"/>
        <v>654.29</v>
      </c>
      <c r="C169" s="202">
        <f>((B169/B156)-1)*100</f>
        <v>40.508096035734219</v>
      </c>
      <c r="D169" s="203">
        <v>345.31</v>
      </c>
      <c r="E169" s="204">
        <f>((D169/D156)-1)*100</f>
        <v>46.249629410020752</v>
      </c>
      <c r="F169" s="201">
        <v>308.98</v>
      </c>
      <c r="G169" s="202">
        <f>((F169/F156)-1)*100</f>
        <v>34.602483119146157</v>
      </c>
      <c r="H169" s="205">
        <f t="shared" si="25"/>
        <v>36.329999999999984</v>
      </c>
      <c r="I169" s="206">
        <f>((H169/H156)-1)*100</f>
        <v>453.81097560975564</v>
      </c>
    </row>
    <row r="170" spans="1:9" ht="18.75">
      <c r="A170" s="200" t="s">
        <v>47</v>
      </c>
      <c r="B170" s="201">
        <f t="shared" si="24"/>
        <v>479.97</v>
      </c>
      <c r="C170" s="202">
        <f t="shared" ref="C170:C179" si="34">((B170/B157)-1)*100</f>
        <v>-2.5777904073720714</v>
      </c>
      <c r="D170" s="203">
        <v>246.83</v>
      </c>
      <c r="E170" s="204">
        <f t="shared" ref="E170:E180" si="35">((D170/D157)-1)*100</f>
        <v>-5.1529357516138958</v>
      </c>
      <c r="F170" s="201">
        <v>233.14</v>
      </c>
      <c r="G170" s="202">
        <f t="shared" ref="G170:G180" si="36">((F170/F157)-1)*100</f>
        <v>0.30546831304048006</v>
      </c>
      <c r="H170" s="205">
        <f t="shared" si="25"/>
        <v>13.690000000000026</v>
      </c>
      <c r="I170" s="206">
        <f>((H170/H157)-1)*100</f>
        <v>-50.773103200287586</v>
      </c>
    </row>
    <row r="171" spans="1:9" ht="18.75">
      <c r="A171" s="200" t="s">
        <v>48</v>
      </c>
      <c r="B171" s="201">
        <f t="shared" si="24"/>
        <v>645.35</v>
      </c>
      <c r="C171" s="202">
        <f t="shared" si="34"/>
        <v>11.344030365769498</v>
      </c>
      <c r="D171" s="203">
        <v>336.67</v>
      </c>
      <c r="E171" s="204">
        <f t="shared" si="35"/>
        <v>13.479169475529185</v>
      </c>
      <c r="F171" s="201">
        <v>308.68</v>
      </c>
      <c r="G171" s="202">
        <f t="shared" si="36"/>
        <v>9.1050473632122042</v>
      </c>
      <c r="H171" s="205">
        <f t="shared" si="25"/>
        <v>27.990000000000009</v>
      </c>
      <c r="I171" s="206">
        <f>((H171/H158)-1)*100</f>
        <v>103.41569767441881</v>
      </c>
    </row>
    <row r="172" spans="1:9" ht="19.5">
      <c r="A172" s="200" t="s">
        <v>49</v>
      </c>
      <c r="B172" s="201">
        <f t="shared" si="24"/>
        <v>639.88</v>
      </c>
      <c r="C172" s="202">
        <f t="shared" si="34"/>
        <v>20.80729510827495</v>
      </c>
      <c r="D172" s="203">
        <v>311.04000000000002</v>
      </c>
      <c r="E172" s="204">
        <f t="shared" si="35"/>
        <v>11.663974151857847</v>
      </c>
      <c r="F172" s="201">
        <v>328.84</v>
      </c>
      <c r="G172" s="202">
        <f t="shared" si="36"/>
        <v>30.949346925772538</v>
      </c>
      <c r="H172" s="205">
        <f t="shared" si="25"/>
        <v>-17.799999999999955</v>
      </c>
      <c r="I172" s="208" t="s">
        <v>97</v>
      </c>
    </row>
    <row r="173" spans="1:9" ht="18.75">
      <c r="A173" s="200" t="s">
        <v>50</v>
      </c>
      <c r="B173" s="201">
        <f t="shared" si="24"/>
        <v>619.95000000000005</v>
      </c>
      <c r="C173" s="202">
        <f t="shared" si="34"/>
        <v>14.746057599763107</v>
      </c>
      <c r="D173" s="203">
        <v>322.94</v>
      </c>
      <c r="E173" s="204">
        <f t="shared" si="35"/>
        <v>15.080892309885252</v>
      </c>
      <c r="F173" s="201">
        <v>297.01</v>
      </c>
      <c r="G173" s="202">
        <f t="shared" si="36"/>
        <v>14.384194716167276</v>
      </c>
      <c r="H173" s="205">
        <f t="shared" si="25"/>
        <v>25.930000000000007</v>
      </c>
      <c r="I173" s="206">
        <f>((H173/H160)-1)*100</f>
        <v>23.711832061068861</v>
      </c>
    </row>
    <row r="174" spans="1:9" ht="18.75">
      <c r="A174" s="200" t="s">
        <v>51</v>
      </c>
      <c r="B174" s="201">
        <f t="shared" si="24"/>
        <v>656.79</v>
      </c>
      <c r="C174" s="202">
        <f t="shared" si="34"/>
        <v>17.852144267001613</v>
      </c>
      <c r="D174" s="203">
        <v>344.56</v>
      </c>
      <c r="E174" s="204">
        <f t="shared" si="35"/>
        <v>16.954617969519028</v>
      </c>
      <c r="F174" s="201">
        <v>312.23</v>
      </c>
      <c r="G174" s="202">
        <f t="shared" si="36"/>
        <v>18.858730823404013</v>
      </c>
      <c r="H174" s="205">
        <f t="shared" si="25"/>
        <v>32.329999999999984</v>
      </c>
      <c r="I174" s="206">
        <f t="shared" ref="I174:I178" si="37">((H174/H161)-1)*100</f>
        <v>1.2844611528820993</v>
      </c>
    </row>
    <row r="175" spans="1:9" ht="18.75">
      <c r="A175" s="200" t="s">
        <v>52</v>
      </c>
      <c r="B175" s="201">
        <f t="shared" si="24"/>
        <v>708.29</v>
      </c>
      <c r="C175" s="202">
        <f t="shared" si="34"/>
        <v>22.839056538328116</v>
      </c>
      <c r="D175" s="203">
        <v>367.52</v>
      </c>
      <c r="E175" s="204">
        <f t="shared" si="35"/>
        <v>20.261780104712024</v>
      </c>
      <c r="F175" s="201">
        <v>340.77</v>
      </c>
      <c r="G175" s="202">
        <f t="shared" si="36"/>
        <v>25.745387453874535</v>
      </c>
      <c r="H175" s="205">
        <f t="shared" si="25"/>
        <v>26.75</v>
      </c>
      <c r="I175" s="206">
        <f t="shared" si="37"/>
        <v>-22.687861271676347</v>
      </c>
    </row>
    <row r="176" spans="1:9" ht="18.75">
      <c r="A176" s="200" t="s">
        <v>53</v>
      </c>
      <c r="B176" s="201">
        <f t="shared" si="24"/>
        <v>718.55</v>
      </c>
      <c r="C176" s="202">
        <f t="shared" si="34"/>
        <v>15.413032653913493</v>
      </c>
      <c r="D176" s="203">
        <v>379.53</v>
      </c>
      <c r="E176" s="204">
        <f t="shared" si="35"/>
        <v>15.271070615034166</v>
      </c>
      <c r="F176" s="201">
        <v>339.02</v>
      </c>
      <c r="G176" s="202">
        <f t="shared" si="36"/>
        <v>15.572373355151026</v>
      </c>
      <c r="H176" s="205">
        <f t="shared" si="25"/>
        <v>40.509999999999991</v>
      </c>
      <c r="I176" s="206">
        <f t="shared" si="37"/>
        <v>12.809802283486382</v>
      </c>
    </row>
    <row r="177" spans="1:9" ht="18.75">
      <c r="A177" s="200" t="s">
        <v>54</v>
      </c>
      <c r="B177" s="207">
        <f t="shared" si="24"/>
        <v>661.85</v>
      </c>
      <c r="C177" s="202">
        <f t="shared" si="34"/>
        <v>10.566321416638825</v>
      </c>
      <c r="D177" s="203">
        <v>342.1</v>
      </c>
      <c r="E177" s="204">
        <f t="shared" si="35"/>
        <v>11.057005583690426</v>
      </c>
      <c r="F177" s="201">
        <v>319.75</v>
      </c>
      <c r="G177" s="202">
        <f t="shared" si="36"/>
        <v>10.046117841409696</v>
      </c>
      <c r="H177" s="205">
        <f t="shared" si="25"/>
        <v>22.350000000000023</v>
      </c>
      <c r="I177" s="206">
        <f t="shared" si="37"/>
        <v>27.860411899313497</v>
      </c>
    </row>
    <row r="178" spans="1:9" ht="18.75">
      <c r="A178" s="200" t="s">
        <v>55</v>
      </c>
      <c r="B178" s="201">
        <f t="shared" si="24"/>
        <v>694.21</v>
      </c>
      <c r="C178" s="202">
        <f t="shared" si="34"/>
        <v>11.913398139639874</v>
      </c>
      <c r="D178" s="203">
        <v>359.83</v>
      </c>
      <c r="E178" s="204">
        <f t="shared" si="35"/>
        <v>10.754409184647118</v>
      </c>
      <c r="F178" s="201">
        <v>334.38</v>
      </c>
      <c r="G178" s="202">
        <f t="shared" si="36"/>
        <v>13.188003520411606</v>
      </c>
      <c r="H178" s="205">
        <f t="shared" si="25"/>
        <v>25.449999999999989</v>
      </c>
      <c r="I178" s="206">
        <f t="shared" si="37"/>
        <v>-13.640990838140432</v>
      </c>
    </row>
    <row r="179" spans="1:9" ht="19.5">
      <c r="A179" s="200" t="s">
        <v>56</v>
      </c>
      <c r="B179" s="201">
        <f t="shared" si="24"/>
        <v>686.44</v>
      </c>
      <c r="C179" s="202">
        <f t="shared" si="34"/>
        <v>-14.845368498095791</v>
      </c>
      <c r="D179" s="203">
        <v>343.02</v>
      </c>
      <c r="E179" s="204">
        <f t="shared" si="35"/>
        <v>-19.840157038698823</v>
      </c>
      <c r="F179" s="201">
        <v>343.42</v>
      </c>
      <c r="G179" s="202">
        <f t="shared" si="36"/>
        <v>-9.1937914804727683</v>
      </c>
      <c r="H179" s="205">
        <f t="shared" si="25"/>
        <v>-0.40000000000003411</v>
      </c>
      <c r="I179" s="208" t="s">
        <v>97</v>
      </c>
    </row>
    <row r="180" spans="1:9" ht="19.5">
      <c r="A180" s="200" t="s">
        <v>57</v>
      </c>
      <c r="B180" s="201">
        <f t="shared" si="24"/>
        <v>705.34</v>
      </c>
      <c r="C180" s="202">
        <f>((B180/B167)-1)*100</f>
        <v>67.515318481926585</v>
      </c>
      <c r="D180" s="203">
        <v>355.29</v>
      </c>
      <c r="E180" s="204">
        <f t="shared" si="35"/>
        <v>73.991185112634696</v>
      </c>
      <c r="F180" s="201">
        <v>350.05</v>
      </c>
      <c r="G180" s="202">
        <f t="shared" si="36"/>
        <v>61.417504380706433</v>
      </c>
      <c r="H180" s="205">
        <f t="shared" si="25"/>
        <v>5.2400000000000091</v>
      </c>
      <c r="I180" s="208" t="s">
        <v>97</v>
      </c>
    </row>
    <row r="181" spans="1:9" ht="18.75">
      <c r="A181" s="195" t="s">
        <v>82</v>
      </c>
      <c r="B181" s="196">
        <f t="shared" si="24"/>
        <v>3553.5690000000004</v>
      </c>
      <c r="C181" s="197">
        <f>((B181/B194)-1)*100</f>
        <v>16.915254125760004</v>
      </c>
      <c r="D181" s="196">
        <f>SUM(D182:D193)</f>
        <v>1798.4790000000003</v>
      </c>
      <c r="E181" s="197">
        <f>((D181/D194)-1)*100</f>
        <v>15.081296911293274</v>
      </c>
      <c r="F181" s="196">
        <f>SUM(F182:F193)</f>
        <v>1755.0900000000001</v>
      </c>
      <c r="G181" s="197">
        <f>((F181/F194)-1)*100</f>
        <v>18.856194765177946</v>
      </c>
      <c r="H181" s="198">
        <f t="shared" si="25"/>
        <v>43.389000000000124</v>
      </c>
      <c r="I181" s="199">
        <f>((H181/H194)-1)*100</f>
        <v>-49.629672625957646</v>
      </c>
    </row>
    <row r="182" spans="1:9" ht="18.75">
      <c r="A182" s="200" t="s">
        <v>46</v>
      </c>
      <c r="B182" s="201">
        <f t="shared" si="24"/>
        <v>632.49900000000002</v>
      </c>
      <c r="C182" s="202">
        <f>((B182/B169)-1)*100</f>
        <v>-3.3304803680325179</v>
      </c>
      <c r="D182" s="203">
        <v>331.88900000000001</v>
      </c>
      <c r="E182" s="204">
        <f>((D182/D169)-1)*100</f>
        <v>-3.8866525730502977</v>
      </c>
      <c r="F182" s="201">
        <v>300.61</v>
      </c>
      <c r="G182" s="202">
        <f>((F182/F169)-1)*100</f>
        <v>-2.7089131982652614</v>
      </c>
      <c r="H182" s="205">
        <f t="shared" si="25"/>
        <v>31.278999999999996</v>
      </c>
      <c r="I182" s="206">
        <f>((H182/H169)-1)*100</f>
        <v>-13.903110377098793</v>
      </c>
    </row>
    <row r="183" spans="1:9" ht="19.5">
      <c r="A183" s="200" t="s">
        <v>47</v>
      </c>
      <c r="B183" s="201">
        <f t="shared" si="24"/>
        <v>637.67999999999995</v>
      </c>
      <c r="C183" s="202">
        <f t="shared" ref="C183:C192" si="38">((B183/B170)-1)*100</f>
        <v>32.858303643977727</v>
      </c>
      <c r="D183" s="203">
        <v>311.08999999999997</v>
      </c>
      <c r="E183" s="204">
        <f t="shared" ref="E183:E192" si="39">((D183/D170)-1)*100</f>
        <v>26.034112547097177</v>
      </c>
      <c r="F183" s="201">
        <v>326.58999999999997</v>
      </c>
      <c r="G183" s="202">
        <f>((F183/F170)-1)*100</f>
        <v>40.083211804066224</v>
      </c>
      <c r="H183" s="205">
        <f t="shared" si="25"/>
        <v>-15.5</v>
      </c>
      <c r="I183" s="208" t="s">
        <v>97</v>
      </c>
    </row>
    <row r="184" spans="1:9" ht="18.75">
      <c r="A184" s="200" t="s">
        <v>48</v>
      </c>
      <c r="B184" s="229">
        <f t="shared" si="24"/>
        <v>753.85</v>
      </c>
      <c r="C184" s="230">
        <f t="shared" si="38"/>
        <v>16.812582319671488</v>
      </c>
      <c r="D184" s="203">
        <v>385.1</v>
      </c>
      <c r="E184" s="231">
        <f t="shared" si="39"/>
        <v>14.385006089048623</v>
      </c>
      <c r="F184" s="229">
        <v>368.75</v>
      </c>
      <c r="G184" s="230">
        <f t="shared" ref="G184:G193" si="40">((F184/F171)-1)*100</f>
        <v>19.460282493196846</v>
      </c>
      <c r="H184" s="232">
        <f t="shared" si="25"/>
        <v>16.350000000000023</v>
      </c>
      <c r="I184" s="206">
        <f>((H184/H171)-1)*100</f>
        <v>-41.586280814576568</v>
      </c>
    </row>
    <row r="185" spans="1:9" ht="19.5">
      <c r="A185" s="200" t="s">
        <v>49</v>
      </c>
      <c r="B185" s="229">
        <f t="shared" si="24"/>
        <v>743.14</v>
      </c>
      <c r="C185" s="230">
        <f t="shared" si="38"/>
        <v>16.137400762642983</v>
      </c>
      <c r="D185" s="203">
        <v>374.45</v>
      </c>
      <c r="E185" s="231">
        <f t="shared" si="39"/>
        <v>20.386445473251015</v>
      </c>
      <c r="F185" s="229">
        <v>368.69</v>
      </c>
      <c r="G185" s="230">
        <f t="shared" si="40"/>
        <v>12.118355431212757</v>
      </c>
      <c r="H185" s="232">
        <f t="shared" si="25"/>
        <v>5.7599999999999909</v>
      </c>
      <c r="I185" s="208" t="s">
        <v>97</v>
      </c>
    </row>
    <row r="186" spans="1:9" ht="19.5" thickBot="1">
      <c r="A186" s="209" t="s">
        <v>50</v>
      </c>
      <c r="B186" s="210">
        <f t="shared" si="24"/>
        <v>786.4</v>
      </c>
      <c r="C186" s="211">
        <f t="shared" si="38"/>
        <v>26.848939430599227</v>
      </c>
      <c r="D186" s="212">
        <v>395.95</v>
      </c>
      <c r="E186" s="213">
        <f t="shared" si="39"/>
        <v>22.607914782931804</v>
      </c>
      <c r="F186" s="210">
        <v>390.45</v>
      </c>
      <c r="G186" s="211">
        <f t="shared" si="40"/>
        <v>31.460220194606237</v>
      </c>
      <c r="H186" s="214">
        <f t="shared" si="25"/>
        <v>5.5</v>
      </c>
      <c r="I186" s="215">
        <f>((H186/H173)-1)*100</f>
        <v>-78.78904743540302</v>
      </c>
    </row>
    <row r="187" spans="1:9" ht="18.75" hidden="1">
      <c r="A187" s="200" t="s">
        <v>51</v>
      </c>
      <c r="B187" s="201">
        <f t="shared" si="24"/>
        <v>0</v>
      </c>
      <c r="C187" s="202">
        <f t="shared" si="38"/>
        <v>-100</v>
      </c>
      <c r="D187" s="203"/>
      <c r="E187" s="204">
        <f t="shared" si="39"/>
        <v>-100</v>
      </c>
      <c r="F187" s="201"/>
      <c r="G187" s="202">
        <f t="shared" si="40"/>
        <v>-100</v>
      </c>
      <c r="H187" s="205">
        <f t="shared" si="25"/>
        <v>0</v>
      </c>
      <c r="I187" s="206">
        <f t="shared" ref="I187:I193" si="41">((H187/H174)-1)*100</f>
        <v>-100</v>
      </c>
    </row>
    <row r="188" spans="1:9" ht="18.75" hidden="1">
      <c r="A188" s="200" t="s">
        <v>52</v>
      </c>
      <c r="B188" s="201">
        <f t="shared" si="24"/>
        <v>0</v>
      </c>
      <c r="C188" s="202">
        <f t="shared" si="38"/>
        <v>-100</v>
      </c>
      <c r="D188" s="203"/>
      <c r="E188" s="204">
        <f t="shared" si="39"/>
        <v>-100</v>
      </c>
      <c r="F188" s="201"/>
      <c r="G188" s="202">
        <f t="shared" si="40"/>
        <v>-100</v>
      </c>
      <c r="H188" s="205">
        <f t="shared" si="25"/>
        <v>0</v>
      </c>
      <c r="I188" s="206">
        <f t="shared" si="41"/>
        <v>-100</v>
      </c>
    </row>
    <row r="189" spans="1:9" ht="18.75" hidden="1">
      <c r="A189" s="200" t="s">
        <v>53</v>
      </c>
      <c r="B189" s="201">
        <f t="shared" si="24"/>
        <v>0</v>
      </c>
      <c r="C189" s="202">
        <f t="shared" si="38"/>
        <v>-100</v>
      </c>
      <c r="D189" s="203"/>
      <c r="E189" s="204">
        <f t="shared" si="39"/>
        <v>-100</v>
      </c>
      <c r="F189" s="201"/>
      <c r="G189" s="202">
        <f t="shared" si="40"/>
        <v>-100</v>
      </c>
      <c r="H189" s="205">
        <f t="shared" si="25"/>
        <v>0</v>
      </c>
      <c r="I189" s="206">
        <f t="shared" si="41"/>
        <v>-100</v>
      </c>
    </row>
    <row r="190" spans="1:9" ht="18.75" hidden="1">
      <c r="A190" s="200" t="s">
        <v>54</v>
      </c>
      <c r="B190" s="207">
        <f t="shared" si="24"/>
        <v>0</v>
      </c>
      <c r="C190" s="202">
        <f t="shared" si="38"/>
        <v>-100</v>
      </c>
      <c r="D190" s="203"/>
      <c r="E190" s="204">
        <f t="shared" si="39"/>
        <v>-100</v>
      </c>
      <c r="F190" s="201"/>
      <c r="G190" s="202">
        <f t="shared" si="40"/>
        <v>-100</v>
      </c>
      <c r="H190" s="205">
        <f t="shared" si="25"/>
        <v>0</v>
      </c>
      <c r="I190" s="206">
        <f t="shared" si="41"/>
        <v>-100</v>
      </c>
    </row>
    <row r="191" spans="1:9" ht="18.75" hidden="1">
      <c r="A191" s="200" t="s">
        <v>55</v>
      </c>
      <c r="B191" s="201">
        <f t="shared" si="24"/>
        <v>0</v>
      </c>
      <c r="C191" s="202">
        <f t="shared" si="38"/>
        <v>-100</v>
      </c>
      <c r="D191" s="203"/>
      <c r="E191" s="204">
        <f t="shared" si="39"/>
        <v>-100</v>
      </c>
      <c r="F191" s="201"/>
      <c r="G191" s="202">
        <f t="shared" si="40"/>
        <v>-100</v>
      </c>
      <c r="H191" s="205">
        <f t="shared" si="25"/>
        <v>0</v>
      </c>
      <c r="I191" s="206">
        <f t="shared" si="41"/>
        <v>-100</v>
      </c>
    </row>
    <row r="192" spans="1:9" ht="18.75" hidden="1">
      <c r="A192" s="200" t="s">
        <v>56</v>
      </c>
      <c r="B192" s="201">
        <f t="shared" si="24"/>
        <v>0</v>
      </c>
      <c r="C192" s="202">
        <f t="shared" si="38"/>
        <v>-100</v>
      </c>
      <c r="D192" s="203"/>
      <c r="E192" s="204">
        <f t="shared" si="39"/>
        <v>-100</v>
      </c>
      <c r="F192" s="201"/>
      <c r="G192" s="202">
        <f t="shared" si="40"/>
        <v>-100</v>
      </c>
      <c r="H192" s="205">
        <f t="shared" si="25"/>
        <v>0</v>
      </c>
      <c r="I192" s="206">
        <f t="shared" si="41"/>
        <v>-100</v>
      </c>
    </row>
    <row r="193" spans="1:9" ht="19.5" hidden="1" thickBot="1">
      <c r="A193" s="209" t="s">
        <v>57</v>
      </c>
      <c r="B193" s="210">
        <f t="shared" si="24"/>
        <v>0</v>
      </c>
      <c r="C193" s="211">
        <f>((B193/B180)-1)*100</f>
        <v>-100</v>
      </c>
      <c r="D193" s="212"/>
      <c r="E193" s="213">
        <f>((D193/D180)-1)*100</f>
        <v>-100</v>
      </c>
      <c r="F193" s="210"/>
      <c r="G193" s="211">
        <f t="shared" si="40"/>
        <v>-100</v>
      </c>
      <c r="H193" s="214">
        <f t="shared" si="25"/>
        <v>0</v>
      </c>
      <c r="I193" s="215">
        <f t="shared" si="41"/>
        <v>-100</v>
      </c>
    </row>
    <row r="194" spans="1:9" ht="17.25" hidden="1" customHeight="1">
      <c r="A194" s="179" t="s">
        <v>204</v>
      </c>
      <c r="B194" s="216">
        <f>SUM(B169:B173)</f>
        <v>3039.4400000000005</v>
      </c>
      <c r="D194" s="216">
        <f>SUM(D169:D173)</f>
        <v>1562.79</v>
      </c>
      <c r="F194" s="216">
        <f>SUM(F169:F173)</f>
        <v>1476.6499999999999</v>
      </c>
      <c r="H194" s="216">
        <f>SUM(H169:H173)</f>
        <v>86.140000000000072</v>
      </c>
    </row>
    <row r="195" spans="1:9" ht="18.75">
      <c r="A195" s="217" t="s">
        <v>86</v>
      </c>
      <c r="H195" s="184"/>
      <c r="I195" s="218" t="s">
        <v>202</v>
      </c>
    </row>
    <row r="196" spans="1:9">
      <c r="A196" s="217" t="s">
        <v>69</v>
      </c>
    </row>
  </sheetData>
  <mergeCells count="7">
    <mergeCell ref="A1:I1"/>
    <mergeCell ref="A2:I2"/>
    <mergeCell ref="A3:A4"/>
    <mergeCell ref="B3:C3"/>
    <mergeCell ref="D3:E3"/>
    <mergeCell ref="F3:G3"/>
    <mergeCell ref="H3:I3"/>
  </mergeCells>
  <phoneticPr fontId="5" type="noConversion"/>
  <pageMargins left="0.70000000000000007" right="0.70000000000000007" top="0.75" bottom="0.75" header="0.30000000000000004" footer="0.30000000000000004"/>
  <pageSetup paperSize="9" scale="96" fitToWidth="0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9" tint="0.59999389629810485"/>
    <pageSetUpPr fitToPage="1"/>
  </sheetPr>
  <dimension ref="A1:I196"/>
  <sheetViews>
    <sheetView topLeftCell="A64" zoomScale="80" zoomScaleNormal="80" workbookViewId="0">
      <selection activeCell="F182" sqref="F182:F186"/>
    </sheetView>
  </sheetViews>
  <sheetFormatPr defaultRowHeight="16.5"/>
  <cols>
    <col min="1" max="1" width="11.5" customWidth="1"/>
    <col min="7" max="7" width="9" customWidth="1"/>
    <col min="9" max="9" width="9" customWidth="1"/>
  </cols>
  <sheetData>
    <row r="1" spans="1:9" ht="39.75" customHeight="1">
      <c r="A1" s="258" t="s">
        <v>0</v>
      </c>
      <c r="B1" s="259"/>
      <c r="C1" s="259"/>
      <c r="D1" s="259"/>
      <c r="E1" s="259"/>
      <c r="F1" s="259"/>
      <c r="G1" s="259"/>
      <c r="H1" s="259"/>
      <c r="I1" s="259"/>
    </row>
    <row r="2" spans="1:9" ht="18.75" customHeight="1" thickBot="1">
      <c r="A2" s="260" t="s">
        <v>1</v>
      </c>
      <c r="B2" s="260"/>
      <c r="C2" s="260"/>
      <c r="D2" s="260"/>
      <c r="E2" s="260"/>
      <c r="F2" s="260"/>
      <c r="G2" s="260"/>
      <c r="H2" s="260"/>
      <c r="I2" s="260"/>
    </row>
    <row r="3" spans="1:9" ht="25.5" customHeight="1">
      <c r="A3" s="261" t="s">
        <v>2</v>
      </c>
      <c r="B3" s="263" t="s">
        <v>3</v>
      </c>
      <c r="C3" s="264"/>
      <c r="D3" s="265" t="s">
        <v>4</v>
      </c>
      <c r="E3" s="266"/>
      <c r="F3" s="267" t="s">
        <v>5</v>
      </c>
      <c r="G3" s="268"/>
      <c r="H3" s="269" t="s">
        <v>6</v>
      </c>
      <c r="I3" s="270"/>
    </row>
    <row r="4" spans="1:9" ht="25.5" customHeight="1">
      <c r="A4" s="262"/>
      <c r="B4" s="1" t="s">
        <v>7</v>
      </c>
      <c r="C4" s="2" t="s">
        <v>8</v>
      </c>
      <c r="D4" s="3" t="s">
        <v>9</v>
      </c>
      <c r="E4" s="3" t="s">
        <v>10</v>
      </c>
      <c r="F4" s="4" t="s">
        <v>9</v>
      </c>
      <c r="G4" s="5" t="s">
        <v>10</v>
      </c>
      <c r="H4" s="3" t="s">
        <v>9</v>
      </c>
      <c r="I4" s="6" t="s">
        <v>10</v>
      </c>
    </row>
    <row r="5" spans="1:9" ht="18.75" hidden="1">
      <c r="A5" s="7" t="s">
        <v>11</v>
      </c>
      <c r="B5" s="8">
        <f>D5+F5</f>
        <v>4297.55089073</v>
      </c>
      <c r="C5" s="9"/>
      <c r="D5" s="10">
        <v>2296.8053504200002</v>
      </c>
      <c r="E5" s="11"/>
      <c r="F5" s="8">
        <v>2000.74554031</v>
      </c>
      <c r="G5" s="9"/>
      <c r="H5" s="12">
        <f>D5-F5</f>
        <v>296.05981011000017</v>
      </c>
      <c r="I5" s="13"/>
    </row>
    <row r="6" spans="1:9" ht="18.75" hidden="1">
      <c r="A6" s="14" t="s">
        <v>12</v>
      </c>
      <c r="B6" s="15">
        <f t="shared" ref="B6:B49" si="0">D6+F6</f>
        <v>5108.1582724700002</v>
      </c>
      <c r="C6" s="16">
        <f>((B6/B5)-1)*100</f>
        <v>18.862077549529776</v>
      </c>
      <c r="D6" s="15">
        <v>2719.1568051099998</v>
      </c>
      <c r="E6" s="16">
        <f>((D6/D5)-1)*100</f>
        <v>18.388648154828058</v>
      </c>
      <c r="F6" s="15">
        <v>2389.0014673599999</v>
      </c>
      <c r="G6" s="16">
        <f>((F6/F5)-1)*100</f>
        <v>19.405562537944853</v>
      </c>
      <c r="H6" s="17">
        <f t="shared" ref="H6:H50" si="1">D6-F6</f>
        <v>330.15533774999994</v>
      </c>
      <c r="I6" s="18">
        <f>((H6/H5)-1)*100</f>
        <v>11.516432313907</v>
      </c>
    </row>
    <row r="7" spans="1:9" ht="18.75" hidden="1">
      <c r="A7" s="7" t="s">
        <v>13</v>
      </c>
      <c r="B7" s="8">
        <f t="shared" si="0"/>
        <v>5626.5139320600001</v>
      </c>
      <c r="C7" s="9">
        <f t="shared" ref="C7:G12" si="2">((B7/B6)-1)*100</f>
        <v>10.147603733886545</v>
      </c>
      <c r="D7" s="10">
        <v>2994.04340989</v>
      </c>
      <c r="E7" s="11">
        <f t="shared" si="2"/>
        <v>10.10925902704165</v>
      </c>
      <c r="F7" s="8">
        <v>2632.4705221700001</v>
      </c>
      <c r="G7" s="9">
        <f t="shared" si="2"/>
        <v>10.191247604341115</v>
      </c>
      <c r="H7" s="12">
        <f t="shared" si="1"/>
        <v>361.57288771999993</v>
      </c>
      <c r="I7" s="19">
        <f t="shared" ref="I7:I12" si="3">((H7/H6)-1)*100</f>
        <v>9.5159903165915161</v>
      </c>
    </row>
    <row r="8" spans="1:9" ht="18.75" hidden="1">
      <c r="A8" s="7" t="s">
        <v>14</v>
      </c>
      <c r="B8" s="8">
        <f t="shared" si="0"/>
        <v>6640.3876454900001</v>
      </c>
      <c r="C8" s="9">
        <f t="shared" si="2"/>
        <v>18.019571721895588</v>
      </c>
      <c r="D8" s="10">
        <v>3410.5043209599999</v>
      </c>
      <c r="E8" s="11">
        <f t="shared" si="2"/>
        <v>13.909648393685137</v>
      </c>
      <c r="F8" s="8">
        <v>3229.8833245300002</v>
      </c>
      <c r="G8" s="9">
        <f t="shared" si="2"/>
        <v>22.693997798977826</v>
      </c>
      <c r="H8" s="12">
        <f t="shared" si="1"/>
        <v>180.62099642999965</v>
      </c>
      <c r="I8" s="19">
        <f t="shared" si="3"/>
        <v>-50.045757697996549</v>
      </c>
    </row>
    <row r="9" spans="1:9" ht="18.75" hidden="1">
      <c r="A9" s="7" t="s">
        <v>15</v>
      </c>
      <c r="B9" s="8">
        <f t="shared" si="0"/>
        <v>5184.4421728100006</v>
      </c>
      <c r="C9" s="9">
        <f t="shared" si="2"/>
        <v>-21.925609624143625</v>
      </c>
      <c r="D9" s="10">
        <v>2711.6115635800002</v>
      </c>
      <c r="E9" s="11">
        <f t="shared" si="2"/>
        <v>-20.492358068125039</v>
      </c>
      <c r="F9" s="8">
        <v>2472.8306092299999</v>
      </c>
      <c r="G9" s="9">
        <f t="shared" si="2"/>
        <v>-23.439011234567232</v>
      </c>
      <c r="H9" s="12">
        <f t="shared" si="1"/>
        <v>238.78095435000023</v>
      </c>
      <c r="I9" s="19">
        <f t="shared" si="3"/>
        <v>32.19999837756442</v>
      </c>
    </row>
    <row r="10" spans="1:9" ht="18.75" hidden="1">
      <c r="A10" s="20" t="s">
        <v>16</v>
      </c>
      <c r="B10" s="8">
        <f t="shared" si="0"/>
        <v>6667.1150462699989</v>
      </c>
      <c r="C10" s="9">
        <f t="shared" si="2"/>
        <v>28.598503446251765</v>
      </c>
      <c r="D10" s="10">
        <v>3534.5226280099996</v>
      </c>
      <c r="E10" s="11">
        <f t="shared" si="2"/>
        <v>30.347674994553884</v>
      </c>
      <c r="F10" s="8">
        <v>3132.5924182599997</v>
      </c>
      <c r="G10" s="9">
        <f t="shared" si="2"/>
        <v>26.680428759147357</v>
      </c>
      <c r="H10" s="12">
        <f t="shared" si="1"/>
        <v>401.9302097499999</v>
      </c>
      <c r="I10" s="19">
        <f t="shared" si="3"/>
        <v>68.32590808765211</v>
      </c>
    </row>
    <row r="11" spans="1:9" ht="18.75" hidden="1">
      <c r="A11" s="14" t="s">
        <v>17</v>
      </c>
      <c r="B11" s="15">
        <f t="shared" si="0"/>
        <v>7892.8118773300002</v>
      </c>
      <c r="C11" s="21">
        <f t="shared" si="2"/>
        <v>18.384215999778398</v>
      </c>
      <c r="D11" s="15">
        <v>4164.8055649500002</v>
      </c>
      <c r="E11" s="21">
        <f t="shared" si="2"/>
        <v>17.83219413974615</v>
      </c>
      <c r="F11" s="15">
        <v>3728.0063123800001</v>
      </c>
      <c r="G11" s="21">
        <f t="shared" si="2"/>
        <v>19.007065542561818</v>
      </c>
      <c r="H11" s="17">
        <f t="shared" si="1"/>
        <v>436.79925257000014</v>
      </c>
      <c r="I11" s="18">
        <f t="shared" si="3"/>
        <v>8.6753973635594015</v>
      </c>
    </row>
    <row r="12" spans="1:9" ht="18.75" hidden="1">
      <c r="A12" s="22" t="s">
        <v>18</v>
      </c>
      <c r="B12" s="8">
        <f t="shared" si="0"/>
        <v>8018.7930553499991</v>
      </c>
      <c r="C12" s="9">
        <f t="shared" si="2"/>
        <v>1.5961507758958104</v>
      </c>
      <c r="D12" s="10">
        <v>4158.4585275999998</v>
      </c>
      <c r="E12" s="11">
        <f t="shared" si="2"/>
        <v>-0.15239696670152902</v>
      </c>
      <c r="F12" s="8">
        <v>3860.3345277499998</v>
      </c>
      <c r="G12" s="9">
        <f t="shared" si="2"/>
        <v>3.5495705822858437</v>
      </c>
      <c r="H12" s="12">
        <f t="shared" si="1"/>
        <v>298.12399985000002</v>
      </c>
      <c r="I12" s="19">
        <f t="shared" si="3"/>
        <v>-31.748051743237916</v>
      </c>
    </row>
    <row r="13" spans="1:9" ht="18.75" hidden="1">
      <c r="A13" s="23" t="s">
        <v>19</v>
      </c>
      <c r="B13" s="24">
        <f t="shared" si="0"/>
        <v>642.56551236999996</v>
      </c>
      <c r="C13" s="25"/>
      <c r="D13" s="26">
        <v>327.42100757999998</v>
      </c>
      <c r="E13" s="27"/>
      <c r="F13" s="24">
        <v>315.14450478999998</v>
      </c>
      <c r="G13" s="25"/>
      <c r="H13" s="28">
        <f t="shared" si="1"/>
        <v>12.276502789999995</v>
      </c>
      <c r="I13" s="19"/>
    </row>
    <row r="14" spans="1:9" ht="18.75" hidden="1">
      <c r="A14" s="23" t="s">
        <v>20</v>
      </c>
      <c r="B14" s="24">
        <f t="shared" si="0"/>
        <v>685.13982761</v>
      </c>
      <c r="C14" s="25"/>
      <c r="D14" s="26">
        <v>364.29286456</v>
      </c>
      <c r="E14" s="27"/>
      <c r="F14" s="24">
        <v>320.84696305</v>
      </c>
      <c r="G14" s="25"/>
      <c r="H14" s="28">
        <f t="shared" si="1"/>
        <v>43.445901509999999</v>
      </c>
      <c r="I14" s="19"/>
    </row>
    <row r="15" spans="1:9" ht="18.75" hidden="1">
      <c r="A15" s="23" t="s">
        <v>21</v>
      </c>
      <c r="B15" s="24">
        <f t="shared" si="0"/>
        <v>713.42590776999998</v>
      </c>
      <c r="C15" s="25"/>
      <c r="D15" s="26">
        <v>366.33543469999995</v>
      </c>
      <c r="E15" s="27"/>
      <c r="F15" s="24">
        <v>347.09047307000003</v>
      </c>
      <c r="G15" s="25"/>
      <c r="H15" s="28">
        <f t="shared" si="1"/>
        <v>19.244961629999921</v>
      </c>
      <c r="I15" s="19"/>
    </row>
    <row r="16" spans="1:9" ht="18.75" hidden="1">
      <c r="A16" s="23" t="s">
        <v>22</v>
      </c>
      <c r="B16" s="24">
        <f t="shared" si="0"/>
        <v>675.59205933999999</v>
      </c>
      <c r="C16" s="25"/>
      <c r="D16" s="26">
        <v>358.35184366999999</v>
      </c>
      <c r="E16" s="27"/>
      <c r="F16" s="24">
        <v>317.24021567</v>
      </c>
      <c r="G16" s="25"/>
      <c r="H16" s="28">
        <f t="shared" si="1"/>
        <v>41.111627999999996</v>
      </c>
      <c r="I16" s="19"/>
    </row>
    <row r="17" spans="1:9" ht="18.75" hidden="1">
      <c r="A17" s="23" t="s">
        <v>23</v>
      </c>
      <c r="B17" s="24">
        <f t="shared" si="0"/>
        <v>692.20669154999996</v>
      </c>
      <c r="C17" s="25"/>
      <c r="D17" s="26">
        <v>352.98122316000001</v>
      </c>
      <c r="E17" s="27"/>
      <c r="F17" s="24">
        <v>339.22546839</v>
      </c>
      <c r="G17" s="25"/>
      <c r="H17" s="28">
        <f t="shared" si="1"/>
        <v>13.75575477000001</v>
      </c>
      <c r="I17" s="19"/>
    </row>
    <row r="18" spans="1:9" ht="18.75" hidden="1">
      <c r="A18" s="23" t="s">
        <v>24</v>
      </c>
      <c r="B18" s="24">
        <f t="shared" si="0"/>
        <v>665.29208655000002</v>
      </c>
      <c r="C18" s="25"/>
      <c r="D18" s="26">
        <v>339.56444247000002</v>
      </c>
      <c r="E18" s="27"/>
      <c r="F18" s="24">
        <v>325.72764408</v>
      </c>
      <c r="G18" s="25"/>
      <c r="H18" s="28">
        <f t="shared" si="1"/>
        <v>13.836798390000013</v>
      </c>
      <c r="I18" s="19"/>
    </row>
    <row r="19" spans="1:9" ht="18.75" hidden="1">
      <c r="A19" s="23" t="s">
        <v>25</v>
      </c>
      <c r="B19" s="24">
        <f t="shared" si="0"/>
        <v>646.71677842000008</v>
      </c>
      <c r="C19" s="25"/>
      <c r="D19" s="26">
        <v>337.33966071000003</v>
      </c>
      <c r="E19" s="27"/>
      <c r="F19" s="24">
        <v>309.37711770999999</v>
      </c>
      <c r="G19" s="25"/>
      <c r="H19" s="28">
        <f t="shared" si="1"/>
        <v>27.962543000000039</v>
      </c>
      <c r="I19" s="19"/>
    </row>
    <row r="20" spans="1:9" ht="18.75" hidden="1">
      <c r="A20" s="23" t="s">
        <v>26</v>
      </c>
      <c r="B20" s="24">
        <f t="shared" si="0"/>
        <v>644.85252062999996</v>
      </c>
      <c r="C20" s="25"/>
      <c r="D20" s="26">
        <v>335.32297552999995</v>
      </c>
      <c r="E20" s="27"/>
      <c r="F20" s="24">
        <v>309.52954510000001</v>
      </c>
      <c r="G20" s="25"/>
      <c r="H20" s="28">
        <f t="shared" si="1"/>
        <v>25.793430429999944</v>
      </c>
      <c r="I20" s="19"/>
    </row>
    <row r="21" spans="1:9" ht="18.75" hidden="1">
      <c r="A21" s="23" t="s">
        <v>27</v>
      </c>
      <c r="B21" s="24">
        <f t="shared" si="0"/>
        <v>648.01083839000012</v>
      </c>
      <c r="C21" s="25"/>
      <c r="D21" s="26">
        <v>340.15204873000005</v>
      </c>
      <c r="E21" s="27"/>
      <c r="F21" s="24">
        <v>307.85878966000001</v>
      </c>
      <c r="G21" s="25"/>
      <c r="H21" s="28">
        <f t="shared" si="1"/>
        <v>32.293259070000033</v>
      </c>
      <c r="I21" s="19"/>
    </row>
    <row r="22" spans="1:9" ht="18.75" hidden="1">
      <c r="A22" s="23" t="s">
        <v>28</v>
      </c>
      <c r="B22" s="24">
        <f t="shared" si="0"/>
        <v>698.83989298000006</v>
      </c>
      <c r="C22" s="25"/>
      <c r="D22" s="26">
        <v>363.53053617999996</v>
      </c>
      <c r="E22" s="27"/>
      <c r="F22" s="24">
        <v>335.30935680000005</v>
      </c>
      <c r="G22" s="25"/>
      <c r="H22" s="28">
        <f t="shared" si="1"/>
        <v>28.22117937999991</v>
      </c>
      <c r="I22" s="19"/>
    </row>
    <row r="23" spans="1:9" ht="18.75" hidden="1">
      <c r="A23" s="23" t="s">
        <v>29</v>
      </c>
      <c r="B23" s="24">
        <f t="shared" si="0"/>
        <v>675.00281253000003</v>
      </c>
      <c r="C23" s="25"/>
      <c r="D23" s="26">
        <v>347.32678233999997</v>
      </c>
      <c r="E23" s="27"/>
      <c r="F23" s="24">
        <v>327.67603019000001</v>
      </c>
      <c r="G23" s="25"/>
      <c r="H23" s="28">
        <f t="shared" si="1"/>
        <v>19.65075214999996</v>
      </c>
      <c r="I23" s="19"/>
    </row>
    <row r="24" spans="1:9" ht="18.75" hidden="1">
      <c r="A24" s="23" t="s">
        <v>30</v>
      </c>
      <c r="B24" s="24">
        <f t="shared" si="0"/>
        <v>631.14812714000004</v>
      </c>
      <c r="C24" s="25"/>
      <c r="D24" s="26">
        <v>325.83970792000002</v>
      </c>
      <c r="E24" s="27"/>
      <c r="F24" s="24">
        <v>305.30841922000002</v>
      </c>
      <c r="G24" s="25"/>
      <c r="H24" s="28">
        <f t="shared" si="1"/>
        <v>20.531288700000005</v>
      </c>
      <c r="I24" s="19"/>
    </row>
    <row r="25" spans="1:9" ht="18.75" hidden="1">
      <c r="A25" s="29" t="s">
        <v>31</v>
      </c>
      <c r="B25" s="8">
        <f t="shared" si="0"/>
        <v>8082.1855055999995</v>
      </c>
      <c r="C25" s="9">
        <f>((B25/B12)-1)*100</f>
        <v>0.79054852535078712</v>
      </c>
      <c r="D25" s="10">
        <f>SUM(D26:D37)</f>
        <v>4200.5609881499995</v>
      </c>
      <c r="E25" s="11">
        <f>((D25/D12)-1)*100</f>
        <v>1.0124535394681056</v>
      </c>
      <c r="F25" s="8">
        <f>SUM(F26:F37)</f>
        <v>3881.62451745</v>
      </c>
      <c r="G25" s="9">
        <f>((F25/F12)-1)*100</f>
        <v>0.55150634088723116</v>
      </c>
      <c r="H25" s="12">
        <f t="shared" si="1"/>
        <v>318.93647069999952</v>
      </c>
      <c r="I25" s="19">
        <f>((H25/H12)-1)*100</f>
        <v>6.9811457180472658</v>
      </c>
    </row>
    <row r="26" spans="1:9" ht="18.75" hidden="1">
      <c r="A26" s="23" t="s">
        <v>19</v>
      </c>
      <c r="B26" s="24">
        <f t="shared" si="0"/>
        <v>672.05556694000006</v>
      </c>
      <c r="C26" s="25">
        <f t="shared" ref="C26:C49" si="4">((B26/B13)-1)*100</f>
        <v>4.5894238022876177</v>
      </c>
      <c r="D26" s="26">
        <v>341.78530011000004</v>
      </c>
      <c r="E26" s="27">
        <f>((D26/D13)-1)*100</f>
        <v>4.387101681766814</v>
      </c>
      <c r="F26" s="24">
        <v>330.27026682999997</v>
      </c>
      <c r="G26" s="25">
        <f>((F26/F13)-1)*100</f>
        <v>4.7996274122181548</v>
      </c>
      <c r="H26" s="30">
        <f t="shared" si="1"/>
        <v>11.515033280000068</v>
      </c>
      <c r="I26" s="31">
        <f t="shared" ref="I26:I37" si="5">((H26/H13)-1)*100</f>
        <v>-6.2026582246223487</v>
      </c>
    </row>
    <row r="27" spans="1:9" ht="18.75" hidden="1">
      <c r="A27" s="23" t="s">
        <v>20</v>
      </c>
      <c r="B27" s="24">
        <f t="shared" si="0"/>
        <v>588.88322547000007</v>
      </c>
      <c r="C27" s="25">
        <f t="shared" si="4"/>
        <v>-14.049190874770135</v>
      </c>
      <c r="D27" s="26">
        <v>303.34726329</v>
      </c>
      <c r="E27" s="27">
        <f t="shared" ref="E27:E37" si="6">((D27/D14)-1)*100</f>
        <v>-16.729836677863918</v>
      </c>
      <c r="F27" s="24">
        <v>285.53596218000001</v>
      </c>
      <c r="G27" s="25">
        <f t="shared" ref="G27:G36" si="7">((F27/F14)-1)*100</f>
        <v>-11.005558704477192</v>
      </c>
      <c r="H27" s="30">
        <f t="shared" si="1"/>
        <v>17.811301109999988</v>
      </c>
      <c r="I27" s="31">
        <f t="shared" si="5"/>
        <v>-59.003495172265353</v>
      </c>
    </row>
    <row r="28" spans="1:9" ht="18.75" hidden="1">
      <c r="A28" s="23" t="s">
        <v>21</v>
      </c>
      <c r="B28" s="24">
        <f t="shared" si="0"/>
        <v>644.74589895999998</v>
      </c>
      <c r="C28" s="25">
        <f t="shared" si="4"/>
        <v>-9.6267892800077082</v>
      </c>
      <c r="D28" s="26">
        <v>339.20395891999999</v>
      </c>
      <c r="E28" s="27">
        <f t="shared" si="6"/>
        <v>-7.4061838441095702</v>
      </c>
      <c r="F28" s="24">
        <v>305.54194003999999</v>
      </c>
      <c r="G28" s="25">
        <f t="shared" si="7"/>
        <v>-11.970519577361227</v>
      </c>
      <c r="H28" s="30">
        <f t="shared" si="1"/>
        <v>33.662018880000005</v>
      </c>
      <c r="I28" s="31">
        <f t="shared" si="5"/>
        <v>74.913411245913423</v>
      </c>
    </row>
    <row r="29" spans="1:9" ht="18.75" hidden="1">
      <c r="A29" s="23" t="s">
        <v>22</v>
      </c>
      <c r="B29" s="24">
        <f t="shared" si="0"/>
        <v>708.80120336000004</v>
      </c>
      <c r="C29" s="25">
        <f t="shared" si="4"/>
        <v>4.9155616264114688</v>
      </c>
      <c r="D29" s="26">
        <v>369.07312462000004</v>
      </c>
      <c r="E29" s="27">
        <f t="shared" si="6"/>
        <v>2.991830833127529</v>
      </c>
      <c r="F29" s="24">
        <v>339.72807874</v>
      </c>
      <c r="G29" s="25">
        <f t="shared" si="7"/>
        <v>7.0885915338654071</v>
      </c>
      <c r="H29" s="30">
        <f t="shared" si="1"/>
        <v>29.345045880000043</v>
      </c>
      <c r="I29" s="31">
        <f t="shared" si="5"/>
        <v>-28.621056115802457</v>
      </c>
    </row>
    <row r="30" spans="1:9" ht="18.75" hidden="1">
      <c r="A30" s="23" t="s">
        <v>23</v>
      </c>
      <c r="B30" s="24">
        <f t="shared" si="0"/>
        <v>702.48622643999988</v>
      </c>
      <c r="C30" s="25">
        <f t="shared" si="4"/>
        <v>1.4850383585546911</v>
      </c>
      <c r="D30" s="26">
        <v>366.23675369999995</v>
      </c>
      <c r="E30" s="27">
        <f t="shared" si="6"/>
        <v>3.7553075546999937</v>
      </c>
      <c r="F30" s="24">
        <v>336.24947273999999</v>
      </c>
      <c r="G30" s="25">
        <f t="shared" si="7"/>
        <v>-0.87729133785986457</v>
      </c>
      <c r="H30" s="30">
        <f t="shared" si="1"/>
        <v>29.987280959999964</v>
      </c>
      <c r="I30" s="31">
        <f t="shared" si="5"/>
        <v>117.99807761475485</v>
      </c>
    </row>
    <row r="31" spans="1:9" ht="18.75" hidden="1">
      <c r="A31" s="23" t="s">
        <v>24</v>
      </c>
      <c r="B31" s="24">
        <f t="shared" si="0"/>
        <v>656.43032941000001</v>
      </c>
      <c r="C31" s="25">
        <f t="shared" si="4"/>
        <v>-1.3320100026973591</v>
      </c>
      <c r="D31" s="26">
        <v>344.86995819000003</v>
      </c>
      <c r="E31" s="27">
        <f t="shared" si="6"/>
        <v>1.5624473756461477</v>
      </c>
      <c r="F31" s="24">
        <v>311.56037122000004</v>
      </c>
      <c r="G31" s="25">
        <f t="shared" si="7"/>
        <v>-4.3494229358440384</v>
      </c>
      <c r="H31" s="30">
        <f t="shared" si="1"/>
        <v>33.309586969999998</v>
      </c>
      <c r="I31" s="31">
        <f t="shared" si="5"/>
        <v>140.73189498860631</v>
      </c>
    </row>
    <row r="32" spans="1:9" ht="18.75" hidden="1">
      <c r="A32" s="23" t="s">
        <v>25</v>
      </c>
      <c r="B32" s="24">
        <f t="shared" si="0"/>
        <v>709.79899494999995</v>
      </c>
      <c r="C32" s="25">
        <f t="shared" si="4"/>
        <v>9.7542260592212706</v>
      </c>
      <c r="D32" s="26">
        <v>365.61670737000003</v>
      </c>
      <c r="E32" s="27">
        <f t="shared" si="6"/>
        <v>8.3823664850095625</v>
      </c>
      <c r="F32" s="24">
        <v>344.18228757999998</v>
      </c>
      <c r="G32" s="25">
        <f t="shared" si="7"/>
        <v>11.250078909399242</v>
      </c>
      <c r="H32" s="30">
        <f t="shared" si="1"/>
        <v>21.434419790000049</v>
      </c>
      <c r="I32" s="31">
        <f t="shared" si="5"/>
        <v>-23.345956803714095</v>
      </c>
    </row>
    <row r="33" spans="1:9" ht="18.75" hidden="1">
      <c r="A33" s="23" t="s">
        <v>26</v>
      </c>
      <c r="B33" s="24">
        <f t="shared" si="0"/>
        <v>662.69092753000007</v>
      </c>
      <c r="C33" s="25">
        <f t="shared" si="4"/>
        <v>2.7662769903686657</v>
      </c>
      <c r="D33" s="26">
        <v>344.57337269000004</v>
      </c>
      <c r="E33" s="27">
        <f t="shared" si="6"/>
        <v>2.7586529510479352</v>
      </c>
      <c r="F33" s="24">
        <v>318.11755484000003</v>
      </c>
      <c r="G33" s="25">
        <f t="shared" si="7"/>
        <v>2.7745363490989217</v>
      </c>
      <c r="H33" s="30">
        <f t="shared" si="1"/>
        <v>26.455817850000017</v>
      </c>
      <c r="I33" s="31">
        <f t="shared" si="5"/>
        <v>2.568047014132957</v>
      </c>
    </row>
    <row r="34" spans="1:9" ht="18.75" hidden="1">
      <c r="A34" s="23" t="s">
        <v>27</v>
      </c>
      <c r="B34" s="24">
        <f t="shared" si="0"/>
        <v>687.51284033000002</v>
      </c>
      <c r="C34" s="25">
        <f t="shared" si="4"/>
        <v>6.0958859944601596</v>
      </c>
      <c r="D34" s="26">
        <v>357.79657636000002</v>
      </c>
      <c r="E34" s="27">
        <f t="shared" si="6"/>
        <v>5.1872472019139693</v>
      </c>
      <c r="F34" s="24">
        <v>329.71626397</v>
      </c>
      <c r="G34" s="25">
        <f t="shared" si="7"/>
        <v>7.0998376671783214</v>
      </c>
      <c r="H34" s="30">
        <f t="shared" si="1"/>
        <v>28.080312390000017</v>
      </c>
      <c r="I34" s="31">
        <f t="shared" si="5"/>
        <v>-13.045901223124867</v>
      </c>
    </row>
    <row r="35" spans="1:9" ht="18.75" hidden="1">
      <c r="A35" s="23" t="s">
        <v>28</v>
      </c>
      <c r="B35" s="24">
        <f t="shared" si="0"/>
        <v>746.42178292000006</v>
      </c>
      <c r="C35" s="25">
        <f t="shared" si="4"/>
        <v>6.8086968729133224</v>
      </c>
      <c r="D35" s="26">
        <v>385.45797293000004</v>
      </c>
      <c r="E35" s="27">
        <f t="shared" si="6"/>
        <v>6.0318005140406861</v>
      </c>
      <c r="F35" s="24">
        <v>360.96380999000002</v>
      </c>
      <c r="G35" s="25">
        <f t="shared" si="7"/>
        <v>7.6509804065211018</v>
      </c>
      <c r="H35" s="30">
        <f t="shared" si="1"/>
        <v>24.494162940000024</v>
      </c>
      <c r="I35" s="31">
        <f t="shared" si="5"/>
        <v>-13.206451756729876</v>
      </c>
    </row>
    <row r="36" spans="1:9" ht="18.75" hidden="1">
      <c r="A36" s="23" t="s">
        <v>29</v>
      </c>
      <c r="B36" s="24">
        <f t="shared" si="0"/>
        <v>657.35089878999997</v>
      </c>
      <c r="C36" s="25">
        <f t="shared" si="4"/>
        <v>-2.6150874355379883</v>
      </c>
      <c r="D36" s="26">
        <v>344.89668848000002</v>
      </c>
      <c r="E36" s="27">
        <f t="shared" si="6"/>
        <v>-0.69965634196936799</v>
      </c>
      <c r="F36" s="24">
        <v>312.45421031000001</v>
      </c>
      <c r="G36" s="25">
        <f t="shared" si="7"/>
        <v>-4.6453870523192613</v>
      </c>
      <c r="H36" s="30">
        <f t="shared" si="1"/>
        <v>32.442478170000015</v>
      </c>
      <c r="I36" s="31">
        <f t="shared" si="5"/>
        <v>65.09535066320646</v>
      </c>
    </row>
    <row r="37" spans="1:9" ht="18.75" hidden="1">
      <c r="A37" s="23" t="s">
        <v>30</v>
      </c>
      <c r="B37" s="24">
        <f t="shared" si="0"/>
        <v>645.00761050000006</v>
      </c>
      <c r="C37" s="25">
        <f t="shared" si="4"/>
        <v>2.1959161033723085</v>
      </c>
      <c r="D37" s="26">
        <v>337.70331148999998</v>
      </c>
      <c r="E37" s="27">
        <f t="shared" si="6"/>
        <v>3.6409324221812422</v>
      </c>
      <c r="F37" s="24">
        <v>307.30429901000002</v>
      </c>
      <c r="G37" s="25">
        <f>((F37/F24)-1)*100</f>
        <v>0.65372576200128929</v>
      </c>
      <c r="H37" s="30">
        <f t="shared" si="1"/>
        <v>30.399012479999953</v>
      </c>
      <c r="I37" s="31">
        <f t="shared" si="5"/>
        <v>48.061882155502246</v>
      </c>
    </row>
    <row r="38" spans="1:9" ht="18.75" hidden="1">
      <c r="A38" s="32" t="s">
        <v>32</v>
      </c>
      <c r="B38" s="8">
        <f t="shared" si="0"/>
        <v>7933.3216999899996</v>
      </c>
      <c r="C38" s="9">
        <f>((B38/B25)-1)*100</f>
        <v>-1.8418756350847776</v>
      </c>
      <c r="D38" s="10">
        <f>SUM(D39:D50)</f>
        <v>4153.9736272700002</v>
      </c>
      <c r="E38" s="11">
        <f>((D38/D25)-1)*100</f>
        <v>-1.1090747405269163</v>
      </c>
      <c r="F38" s="8">
        <f>SUM(F39:F50)</f>
        <v>3779.3480727199994</v>
      </c>
      <c r="G38" s="9">
        <f>((F38/F25)-1)*100</f>
        <v>-2.6348876422799927</v>
      </c>
      <c r="H38" s="12">
        <f t="shared" si="1"/>
        <v>374.62555455000074</v>
      </c>
      <c r="I38" s="19">
        <f>((H38/H25)-1)*100</f>
        <v>17.460870413400897</v>
      </c>
    </row>
    <row r="39" spans="1:9" ht="18.75" hidden="1">
      <c r="A39" s="23" t="s">
        <v>19</v>
      </c>
      <c r="B39" s="33">
        <f t="shared" si="0"/>
        <v>676.64317140000003</v>
      </c>
      <c r="C39" s="25">
        <f t="shared" si="4"/>
        <v>0.68262278979225322</v>
      </c>
      <c r="D39" s="26">
        <v>353.34182945999999</v>
      </c>
      <c r="E39" s="27">
        <f>((D39/D26)-1)*100</f>
        <v>3.3812248058300298</v>
      </c>
      <c r="F39" s="33">
        <v>323.30134193999999</v>
      </c>
      <c r="G39" s="25">
        <f>((F39/F26)-1)*100</f>
        <v>-2.1100672963658251</v>
      </c>
      <c r="H39" s="30">
        <f t="shared" si="1"/>
        <v>30.040487519999999</v>
      </c>
      <c r="I39" s="31">
        <f>IF(H39*H26&gt;0,((H39/H26)-1)*100,0)</f>
        <v>160.88059660388424</v>
      </c>
    </row>
    <row r="40" spans="1:9" ht="18.75" hidden="1">
      <c r="A40" s="23" t="s">
        <v>20</v>
      </c>
      <c r="B40" s="33">
        <f t="shared" si="0"/>
        <v>618.92069297000012</v>
      </c>
      <c r="C40" s="25">
        <f t="shared" si="4"/>
        <v>5.1007510828698699</v>
      </c>
      <c r="D40" s="26">
        <v>324.94795342000003</v>
      </c>
      <c r="E40" s="27">
        <f t="shared" ref="C40:G53" si="8">((D40/D27)-1)*100</f>
        <v>7.1207796291703485</v>
      </c>
      <c r="F40" s="33">
        <v>293.97273955000003</v>
      </c>
      <c r="G40" s="25">
        <f t="shared" si="8"/>
        <v>2.9547162135330263</v>
      </c>
      <c r="H40" s="30">
        <f t="shared" si="1"/>
        <v>30.975213870000005</v>
      </c>
      <c r="I40" s="31">
        <f t="shared" ref="I40:I89" si="9">IF(H40*H27&gt;0,((H40/H27)-1)*100,0)</f>
        <v>73.90764256188595</v>
      </c>
    </row>
    <row r="41" spans="1:9" ht="18.75" hidden="1">
      <c r="A41" s="23" t="s">
        <v>21</v>
      </c>
      <c r="B41" s="33">
        <f t="shared" si="0"/>
        <v>703.08163998000009</v>
      </c>
      <c r="C41" s="25">
        <f t="shared" si="4"/>
        <v>9.04786538605331</v>
      </c>
      <c r="D41" s="26">
        <v>357.32921340000001</v>
      </c>
      <c r="E41" s="27">
        <f t="shared" si="8"/>
        <v>5.3434678468109453</v>
      </c>
      <c r="F41" s="33">
        <v>345.75242658000002</v>
      </c>
      <c r="G41" s="25">
        <f t="shared" si="8"/>
        <v>13.160382019809092</v>
      </c>
      <c r="H41" s="30">
        <f t="shared" si="1"/>
        <v>11.576786819999995</v>
      </c>
      <c r="I41" s="31">
        <f t="shared" si="9"/>
        <v>-65.608756678351682</v>
      </c>
    </row>
    <row r="42" spans="1:9" ht="18.75" hidden="1">
      <c r="A42" s="23" t="s">
        <v>22</v>
      </c>
      <c r="B42" s="33">
        <f t="shared" si="0"/>
        <v>709.27917286999991</v>
      </c>
      <c r="C42" s="25">
        <f t="shared" si="4"/>
        <v>6.7433507129233128E-2</v>
      </c>
      <c r="D42" s="26">
        <v>368.19465646999998</v>
      </c>
      <c r="E42" s="27">
        <f t="shared" si="8"/>
        <v>-0.23802008095402671</v>
      </c>
      <c r="F42" s="33">
        <v>341.08451639999998</v>
      </c>
      <c r="G42" s="25">
        <f t="shared" si="8"/>
        <v>0.39927157773675948</v>
      </c>
      <c r="H42" s="30">
        <f t="shared" si="1"/>
        <v>27.11014007</v>
      </c>
      <c r="I42" s="31">
        <f t="shared" si="9"/>
        <v>-7.6159560940514019</v>
      </c>
    </row>
    <row r="43" spans="1:9" ht="18.75" hidden="1">
      <c r="A43" s="23" t="s">
        <v>23</v>
      </c>
      <c r="B43" s="33">
        <f t="shared" si="0"/>
        <v>683.80244369999991</v>
      </c>
      <c r="C43" s="25">
        <f t="shared" si="4"/>
        <v>-2.6596653481284704</v>
      </c>
      <c r="D43" s="26">
        <v>349.54191796999999</v>
      </c>
      <c r="E43" s="27">
        <f t="shared" si="8"/>
        <v>-4.5584817911736408</v>
      </c>
      <c r="F43" s="33">
        <v>334.26052572999998</v>
      </c>
      <c r="G43" s="25">
        <f t="shared" si="8"/>
        <v>-0.59150933198278688</v>
      </c>
      <c r="H43" s="30">
        <f t="shared" si="1"/>
        <v>15.281392240000002</v>
      </c>
      <c r="I43" s="31">
        <f t="shared" si="9"/>
        <v>-49.040420635722683</v>
      </c>
    </row>
    <row r="44" spans="1:9" ht="18.75" hidden="1">
      <c r="A44" s="23" t="s">
        <v>24</v>
      </c>
      <c r="B44" s="33">
        <f t="shared" si="0"/>
        <v>653.94689489000007</v>
      </c>
      <c r="C44" s="25">
        <f t="shared" si="4"/>
        <v>-0.37832415851839496</v>
      </c>
      <c r="D44" s="26">
        <v>348.50457797000001</v>
      </c>
      <c r="E44" s="27">
        <f t="shared" si="8"/>
        <v>1.0539102330269001</v>
      </c>
      <c r="F44" s="33">
        <v>305.44231692</v>
      </c>
      <c r="G44" s="25">
        <f t="shared" si="8"/>
        <v>-1.9636817981834809</v>
      </c>
      <c r="H44" s="30">
        <f t="shared" si="1"/>
        <v>43.062261050000018</v>
      </c>
      <c r="I44" s="31">
        <f t="shared" si="9"/>
        <v>29.278880247850815</v>
      </c>
    </row>
    <row r="45" spans="1:9" ht="18.75" hidden="1">
      <c r="A45" s="23" t="s">
        <v>25</v>
      </c>
      <c r="B45" s="33">
        <f t="shared" si="0"/>
        <v>679.25407401999996</v>
      </c>
      <c r="C45" s="25">
        <f t="shared" si="4"/>
        <v>-4.3033198338286782</v>
      </c>
      <c r="D45" s="26">
        <v>350.86307034999999</v>
      </c>
      <c r="E45" s="27">
        <f t="shared" si="8"/>
        <v>-4.0352742975362847</v>
      </c>
      <c r="F45" s="33">
        <v>328.39100366999998</v>
      </c>
      <c r="G45" s="25">
        <f t="shared" si="8"/>
        <v>-4.5880582702355284</v>
      </c>
      <c r="H45" s="30">
        <f t="shared" si="1"/>
        <v>22.472066680000012</v>
      </c>
      <c r="I45" s="31">
        <f t="shared" si="9"/>
        <v>4.8410309220689118</v>
      </c>
    </row>
    <row r="46" spans="1:9" ht="18.75" hidden="1">
      <c r="A46" s="23" t="s">
        <v>26</v>
      </c>
      <c r="B46" s="33">
        <f t="shared" si="0"/>
        <v>643.07020375000002</v>
      </c>
      <c r="C46" s="25">
        <f t="shared" si="4"/>
        <v>-2.9607654133927741</v>
      </c>
      <c r="D46" s="26">
        <v>347.61014181999997</v>
      </c>
      <c r="E46" s="27">
        <f t="shared" si="8"/>
        <v>0.88131276839316097</v>
      </c>
      <c r="F46" s="33">
        <v>295.46006192999999</v>
      </c>
      <c r="G46" s="25">
        <f t="shared" si="8"/>
        <v>-7.1223648507533044</v>
      </c>
      <c r="H46" s="30">
        <f t="shared" si="1"/>
        <v>52.150079889999972</v>
      </c>
      <c r="I46" s="31">
        <f t="shared" si="9"/>
        <v>97.121405150587464</v>
      </c>
    </row>
    <row r="47" spans="1:9" ht="18.75" hidden="1">
      <c r="A47" s="23" t="s">
        <v>27</v>
      </c>
      <c r="B47" s="33">
        <f t="shared" si="0"/>
        <v>679.15515148999998</v>
      </c>
      <c r="C47" s="25">
        <f t="shared" si="4"/>
        <v>-1.2156411269334866</v>
      </c>
      <c r="D47" s="26">
        <v>358.11066960999995</v>
      </c>
      <c r="E47" s="27">
        <f t="shared" si="8"/>
        <v>8.7785426343467421E-2</v>
      </c>
      <c r="F47" s="33">
        <v>321.04448187999998</v>
      </c>
      <c r="G47" s="25">
        <f t="shared" si="8"/>
        <v>-2.630074108442837</v>
      </c>
      <c r="H47" s="30">
        <f t="shared" si="1"/>
        <v>37.066187729999967</v>
      </c>
      <c r="I47" s="31">
        <f t="shared" si="9"/>
        <v>32.000624548607263</v>
      </c>
    </row>
    <row r="48" spans="1:9" ht="18.75" hidden="1">
      <c r="A48" s="23" t="s">
        <v>28</v>
      </c>
      <c r="B48" s="33">
        <f t="shared" si="0"/>
        <v>676.62987886999997</v>
      </c>
      <c r="C48" s="25">
        <f t="shared" si="4"/>
        <v>-9.3501965841583985</v>
      </c>
      <c r="D48" s="26">
        <v>353.67658584999998</v>
      </c>
      <c r="E48" s="27">
        <f t="shared" si="8"/>
        <v>-8.2450978607132459</v>
      </c>
      <c r="F48" s="33">
        <v>322.95329301999999</v>
      </c>
      <c r="G48" s="25">
        <f t="shared" si="8"/>
        <v>-10.530284731605931</v>
      </c>
      <c r="H48" s="30">
        <f t="shared" si="1"/>
        <v>30.723292829999991</v>
      </c>
      <c r="I48" s="31">
        <f t="shared" si="9"/>
        <v>25.431078846248422</v>
      </c>
    </row>
    <row r="49" spans="1:9" ht="18.75" hidden="1">
      <c r="A49" s="23" t="s">
        <v>29</v>
      </c>
      <c r="B49" s="34">
        <f t="shared" si="0"/>
        <v>597.14748912000005</v>
      </c>
      <c r="C49" s="25">
        <f t="shared" si="4"/>
        <v>-9.1584889867523778</v>
      </c>
      <c r="D49" s="26">
        <v>321.28719717000001</v>
      </c>
      <c r="E49" s="27">
        <f t="shared" si="8"/>
        <v>-6.8453806889389952</v>
      </c>
      <c r="F49" s="24">
        <v>275.86029194999998</v>
      </c>
      <c r="G49" s="25">
        <f t="shared" si="8"/>
        <v>-11.711769965811481</v>
      </c>
      <c r="H49" s="30">
        <f t="shared" si="1"/>
        <v>45.426905220000037</v>
      </c>
      <c r="I49" s="31">
        <f t="shared" si="9"/>
        <v>40.02291989520976</v>
      </c>
    </row>
    <row r="50" spans="1:9" ht="18.75" hidden="1">
      <c r="A50" s="23" t="s">
        <v>33</v>
      </c>
      <c r="B50" s="34">
        <f>D50+F50</f>
        <v>612.39088692999997</v>
      </c>
      <c r="C50" s="25">
        <f t="shared" si="8"/>
        <v>-5.0567967011607928</v>
      </c>
      <c r="D50" s="26">
        <v>320.56581377999998</v>
      </c>
      <c r="E50" s="35">
        <f t="shared" si="8"/>
        <v>-5.0747200654878588</v>
      </c>
      <c r="F50" s="24">
        <v>291.82507314999998</v>
      </c>
      <c r="G50" s="25">
        <f t="shared" si="8"/>
        <v>-5.0371003301507127</v>
      </c>
      <c r="H50" s="28">
        <f t="shared" si="1"/>
        <v>28.740740630000005</v>
      </c>
      <c r="I50" s="31">
        <f t="shared" si="9"/>
        <v>-5.4550188138215212</v>
      </c>
    </row>
    <row r="51" spans="1:9" ht="18.75" hidden="1">
      <c r="A51" s="32" t="s">
        <v>34</v>
      </c>
      <c r="B51" s="8">
        <f>D51+F51</f>
        <v>6661.2374868799998</v>
      </c>
      <c r="C51" s="9">
        <f t="shared" si="8"/>
        <v>-16.034698468254515</v>
      </c>
      <c r="D51" s="10">
        <f>SUM(D52:D63)</f>
        <v>3579.6929779100001</v>
      </c>
      <c r="E51" s="11">
        <f>((D51/D38)-1)*100</f>
        <v>-13.824850634341136</v>
      </c>
      <c r="F51" s="8">
        <f>SUM(F52:F63)</f>
        <v>3081.5445089700002</v>
      </c>
      <c r="G51" s="9">
        <f>((F51/F38)-1)*100</f>
        <v>-18.463596110315116</v>
      </c>
      <c r="H51" s="12">
        <f>D51-F51</f>
        <v>498.14846893999993</v>
      </c>
      <c r="I51" s="19">
        <f>((H51/H38)-1)*100</f>
        <v>32.972367445241325</v>
      </c>
    </row>
    <row r="52" spans="1:9" ht="18.75" hidden="1">
      <c r="A52" s="23" t="s">
        <v>19</v>
      </c>
      <c r="B52" s="33">
        <f t="shared" ref="B52:B53" si="10">D52+F52</f>
        <v>582.30561693000004</v>
      </c>
      <c r="C52" s="25">
        <f t="shared" si="8"/>
        <v>-13.941994607706166</v>
      </c>
      <c r="D52" s="26">
        <v>319.02862018000002</v>
      </c>
      <c r="E52" s="27">
        <f t="shared" ref="E52:G54" si="11">((D52/D39)-1)*100</f>
        <v>-9.7110521368046534</v>
      </c>
      <c r="F52" s="33">
        <v>263.27699675000002</v>
      </c>
      <c r="G52" s="25">
        <f>((F52/F39)-1)*100</f>
        <v>-18.566067443400712</v>
      </c>
      <c r="H52" s="28">
        <f t="shared" ref="H52:H53" si="12">D52-F52</f>
        <v>55.751623429999995</v>
      </c>
      <c r="I52" s="31">
        <f t="shared" si="9"/>
        <v>85.588277796365134</v>
      </c>
    </row>
    <row r="53" spans="1:9" ht="18.75" hidden="1">
      <c r="A53" s="23" t="s">
        <v>20</v>
      </c>
      <c r="B53" s="33">
        <f t="shared" si="10"/>
        <v>475.87677454999999</v>
      </c>
      <c r="C53" s="25">
        <f t="shared" si="8"/>
        <v>-23.111833235624847</v>
      </c>
      <c r="D53" s="26">
        <v>256.44209566000001</v>
      </c>
      <c r="E53" s="27">
        <f t="shared" si="11"/>
        <v>-21.082101622426652</v>
      </c>
      <c r="F53" s="33">
        <v>219.43467888999999</v>
      </c>
      <c r="G53" s="25">
        <f t="shared" ref="G53" si="13">((F53/F40)-1)*100</f>
        <v>-25.355432879286521</v>
      </c>
      <c r="H53" s="28">
        <f t="shared" si="12"/>
        <v>37.00741677000002</v>
      </c>
      <c r="I53" s="31">
        <f t="shared" si="9"/>
        <v>19.474289750884655</v>
      </c>
    </row>
    <row r="54" spans="1:9" ht="18.75" hidden="1">
      <c r="A54" s="23" t="s">
        <v>35</v>
      </c>
      <c r="B54" s="33">
        <f>D54+F54</f>
        <v>618.49081932000001</v>
      </c>
      <c r="C54" s="25">
        <f>((B54/B41)-1)*100</f>
        <v>-12.0314364434842</v>
      </c>
      <c r="D54" s="26">
        <v>336.53942627999999</v>
      </c>
      <c r="E54" s="27">
        <f t="shared" si="11"/>
        <v>-5.8181045210898059</v>
      </c>
      <c r="F54" s="33">
        <v>281.95139304000003</v>
      </c>
      <c r="G54" s="25">
        <f t="shared" si="11"/>
        <v>-18.452808609641892</v>
      </c>
      <c r="H54" s="28">
        <f>D54-F54</f>
        <v>54.588033239999959</v>
      </c>
      <c r="I54" s="31">
        <f t="shared" si="9"/>
        <v>371.53008938278072</v>
      </c>
    </row>
    <row r="55" spans="1:9" ht="18.75" hidden="1">
      <c r="A55" s="23" t="s">
        <v>36</v>
      </c>
      <c r="B55" s="33">
        <f>D55+F55</f>
        <v>586.68184081000004</v>
      </c>
      <c r="C55" s="25">
        <f>((B55/B42)-1)*100</f>
        <v>-17.284778229695753</v>
      </c>
      <c r="D55" s="26">
        <v>312.46150747000002</v>
      </c>
      <c r="E55" s="35">
        <f>((D55/D42)-1)*100</f>
        <v>-15.136870679854919</v>
      </c>
      <c r="F55" s="33">
        <v>274.22033334000002</v>
      </c>
      <c r="G55" s="25">
        <f>((F55/F42)-1)*100</f>
        <v>-19.603406148635116</v>
      </c>
      <c r="H55" s="28">
        <f>D55-F55</f>
        <v>38.24117412999999</v>
      </c>
      <c r="I55" s="31">
        <f t="shared" si="9"/>
        <v>41.058563442531096</v>
      </c>
    </row>
    <row r="56" spans="1:9" ht="18.75" hidden="1">
      <c r="A56" s="23" t="s">
        <v>37</v>
      </c>
      <c r="B56" s="33">
        <f>D56+F56</f>
        <v>547.00195081999993</v>
      </c>
      <c r="C56" s="25">
        <f>((B56/B43)-1)*100</f>
        <v>-20.00585024817746</v>
      </c>
      <c r="D56" s="26">
        <v>295.41009902999997</v>
      </c>
      <c r="E56" s="35">
        <f>((D56/D43)-1)*100</f>
        <v>-15.486502807553393</v>
      </c>
      <c r="F56" s="33">
        <v>251.59185178999999</v>
      </c>
      <c r="G56" s="25">
        <f>((F56/F43)-1)*100</f>
        <v>-24.731808746922113</v>
      </c>
      <c r="H56" s="28">
        <f>D56-F56</f>
        <v>43.818247239999977</v>
      </c>
      <c r="I56" s="31">
        <f t="shared" si="9"/>
        <v>186.74250717354775</v>
      </c>
    </row>
    <row r="57" spans="1:9" ht="18.75" hidden="1">
      <c r="A57" s="23" t="s">
        <v>38</v>
      </c>
      <c r="B57" s="33">
        <f t="shared" ref="B57" si="14">D57+F57</f>
        <v>579.30404208000004</v>
      </c>
      <c r="C57" s="25">
        <f t="shared" ref="C57" si="15">((B57/B44)-1)*100</f>
        <v>-11.414207085203099</v>
      </c>
      <c r="D57" s="26">
        <v>307.15562928999998</v>
      </c>
      <c r="E57" s="27">
        <f>((D57/D44)-1)*100</f>
        <v>-11.864678771467796</v>
      </c>
      <c r="F57" s="33">
        <v>272.14841279000001</v>
      </c>
      <c r="G57" s="25">
        <f>((F57/F44)-1)*100</f>
        <v>-10.90022642105618</v>
      </c>
      <c r="H57" s="28">
        <f t="shared" ref="H57" si="16">D57-F57</f>
        <v>35.00721649999997</v>
      </c>
      <c r="I57" s="31">
        <f t="shared" si="9"/>
        <v>-18.705577351470826</v>
      </c>
    </row>
    <row r="58" spans="1:9" ht="18.75" hidden="1">
      <c r="A58" s="23" t="s">
        <v>39</v>
      </c>
      <c r="B58" s="33">
        <f>D58+F58</f>
        <v>589.85476294</v>
      </c>
      <c r="C58" s="25">
        <f>((B58/B45)-1)*100</f>
        <v>-13.16139490351701</v>
      </c>
      <c r="D58" s="26">
        <v>314.95066316999998</v>
      </c>
      <c r="E58" s="27">
        <f>((D58/D45)-1)*100</f>
        <v>-10.235448017990588</v>
      </c>
      <c r="F58" s="33">
        <v>274.90409977000002</v>
      </c>
      <c r="G58" s="25">
        <f>((F58/F45)-1)*100</f>
        <v>-16.287566742768909</v>
      </c>
      <c r="H58" s="28">
        <f>D58-F58</f>
        <v>40.046563399999968</v>
      </c>
      <c r="I58" s="31">
        <f t="shared" si="9"/>
        <v>78.205965522704417</v>
      </c>
    </row>
    <row r="59" spans="1:9" ht="18.75" hidden="1">
      <c r="A59" s="23" t="s">
        <v>40</v>
      </c>
      <c r="B59" s="33">
        <f>D59+F59</f>
        <v>527.57378108</v>
      </c>
      <c r="C59" s="25">
        <f>((B59/B46)-1)*100</f>
        <v>-17.96015769296946</v>
      </c>
      <c r="D59" s="26">
        <v>275.37047899999999</v>
      </c>
      <c r="E59" s="27">
        <f>((D59/D46)-1)*100</f>
        <v>-20.781805283865175</v>
      </c>
      <c r="F59" s="33">
        <v>252.20330207999999</v>
      </c>
      <c r="G59" s="25">
        <f>((F59/F46)-1)*100</f>
        <v>-14.640476133200142</v>
      </c>
      <c r="H59" s="28">
        <f>D59-F59</f>
        <v>23.167176920000003</v>
      </c>
      <c r="I59" s="31">
        <f t="shared" si="9"/>
        <v>-55.575951237531243</v>
      </c>
    </row>
    <row r="60" spans="1:9" ht="18.75" hidden="1">
      <c r="A60" s="23" t="s">
        <v>41</v>
      </c>
      <c r="B60" s="33">
        <f>D60+F60</f>
        <v>536.08793285000002</v>
      </c>
      <c r="C60" s="25">
        <f>((B60/B47)-1)*100</f>
        <v>-21.065469109101876</v>
      </c>
      <c r="D60" s="26">
        <v>286.73145707999998</v>
      </c>
      <c r="E60" s="27">
        <f t="shared" ref="E60" si="17">((D60/D47)-1)*100</f>
        <v>-19.932165832348815</v>
      </c>
      <c r="F60" s="33">
        <v>249.35647577</v>
      </c>
      <c r="G60" s="25">
        <f t="shared" ref="G60" si="18">((F60/F47)-1)*100</f>
        <v>-22.329617905345444</v>
      </c>
      <c r="H60" s="28">
        <f>D60-F60</f>
        <v>37.374981309999981</v>
      </c>
      <c r="I60" s="31">
        <f t="shared" si="9"/>
        <v>0.83308696931378989</v>
      </c>
    </row>
    <row r="61" spans="1:9" ht="18.75" hidden="1">
      <c r="A61" s="23" t="s">
        <v>42</v>
      </c>
      <c r="B61" s="33">
        <f>D61+F61</f>
        <v>567.44854624000004</v>
      </c>
      <c r="C61" s="25">
        <f t="shared" ref="C61:C64" si="19">((B61/B48)-1)*100</f>
        <v>-16.136049565581889</v>
      </c>
      <c r="D61" s="26">
        <v>310.41136971999998</v>
      </c>
      <c r="E61" s="27">
        <f>((D61/D48)-1)*100</f>
        <v>-12.232988515770582</v>
      </c>
      <c r="F61" s="33">
        <v>257.03717652</v>
      </c>
      <c r="G61" s="25">
        <f>((F61/F48)-1)*100</f>
        <v>-20.410417829651273</v>
      </c>
      <c r="H61" s="28">
        <f>D61-F61</f>
        <v>53.374193199999979</v>
      </c>
      <c r="I61" s="31">
        <f t="shared" si="9"/>
        <v>73.725497118207144</v>
      </c>
    </row>
    <row r="62" spans="1:9" ht="18.75" hidden="1">
      <c r="A62" s="23" t="s">
        <v>29</v>
      </c>
      <c r="B62" s="33">
        <f>D62+F62</f>
        <v>514.61986980999995</v>
      </c>
      <c r="C62" s="25">
        <f t="shared" si="19"/>
        <v>-13.82030751424892</v>
      </c>
      <c r="D62" s="26">
        <v>276.82989766999998</v>
      </c>
      <c r="E62" s="27">
        <f t="shared" ref="E62:E63" si="20">((D62/D49)-1)*100</f>
        <v>-13.837245894512474</v>
      </c>
      <c r="F62" s="33">
        <v>237.78997214</v>
      </c>
      <c r="G62" s="25">
        <f>((F62/F49)-1)*100</f>
        <v>-13.800579830061322</v>
      </c>
      <c r="H62" s="28">
        <f>D62-F62</f>
        <v>39.039925529999977</v>
      </c>
      <c r="I62" s="31">
        <f t="shared" si="9"/>
        <v>-14.059904937543655</v>
      </c>
    </row>
    <row r="63" spans="1:9" ht="18.75" hidden="1">
      <c r="A63" s="23" t="s">
        <v>30</v>
      </c>
      <c r="B63" s="33">
        <f t="shared" ref="B63" si="21">D63+F63</f>
        <v>535.99154944999998</v>
      </c>
      <c r="C63" s="25">
        <f t="shared" si="19"/>
        <v>-12.475583668953727</v>
      </c>
      <c r="D63" s="26">
        <v>288.36173336000002</v>
      </c>
      <c r="E63" s="27">
        <f t="shared" si="20"/>
        <v>-10.046012093510759</v>
      </c>
      <c r="F63" s="33">
        <v>247.62981608999999</v>
      </c>
      <c r="G63" s="25">
        <f t="shared" ref="G63" si="22">((F63/F50)-1)*100</f>
        <v>-15.144434500761129</v>
      </c>
      <c r="H63" s="28">
        <f t="shared" ref="H63" si="23">D63-F63</f>
        <v>40.731917270000025</v>
      </c>
      <c r="I63" s="31">
        <f t="shared" si="9"/>
        <v>41.721877645294406</v>
      </c>
    </row>
    <row r="64" spans="1:9" s="38" customFormat="1" ht="18.75">
      <c r="A64" s="36" t="s">
        <v>43</v>
      </c>
      <c r="B64" s="15">
        <f>D64+F64</f>
        <v>6302.5184401900005</v>
      </c>
      <c r="C64" s="37">
        <f t="shared" si="19"/>
        <v>-5.3851712597926982</v>
      </c>
      <c r="D64" s="15">
        <f>SUM(D65:D76)</f>
        <v>3382.2213922200003</v>
      </c>
      <c r="E64" s="37">
        <f>((D64/D51)-1)*100</f>
        <v>-5.5164391725374573</v>
      </c>
      <c r="F64" s="15">
        <f>SUM(F65:F76)</f>
        <v>2920.2970479700002</v>
      </c>
      <c r="G64" s="37">
        <f>((F64/F51)-1)*100</f>
        <v>-5.232683173344677</v>
      </c>
      <c r="H64" s="17">
        <f>D64-F64</f>
        <v>461.9243442500001</v>
      </c>
      <c r="I64" s="18">
        <f>((H64/H51)-1)*100</f>
        <v>-7.2717526899320646</v>
      </c>
    </row>
    <row r="65" spans="1:9" ht="18.75" hidden="1">
      <c r="A65" s="23" t="s">
        <v>19</v>
      </c>
      <c r="B65" s="33">
        <f>D65+F65</f>
        <v>466.01859330000002</v>
      </c>
      <c r="C65" s="25">
        <f>((B65/B52)-1)*100</f>
        <v>-19.970101652647987</v>
      </c>
      <c r="D65" s="26">
        <v>253.92125565999999</v>
      </c>
      <c r="E65" s="27">
        <f t="shared" ref="E65:E70" si="24">((D65/D52)-1)*100</f>
        <v>-20.408001164054067</v>
      </c>
      <c r="F65" s="33">
        <v>212.09733764000001</v>
      </c>
      <c r="G65" s="25">
        <f t="shared" ref="G65:G89" si="25">((F65/F52)-1)*100</f>
        <v>-19.439472396670755</v>
      </c>
      <c r="H65" s="28">
        <f>D65-F65</f>
        <v>41.823918019999979</v>
      </c>
      <c r="I65" s="31">
        <f t="shared" si="9"/>
        <v>-24.981703765966945</v>
      </c>
    </row>
    <row r="66" spans="1:9" ht="18.75" hidden="1">
      <c r="A66" s="23" t="s">
        <v>20</v>
      </c>
      <c r="B66" s="33">
        <f>D66+F66</f>
        <v>450.77310168999998</v>
      </c>
      <c r="C66" s="25">
        <f>((B66/B53)-1)*100</f>
        <v>-5.2752464929053611</v>
      </c>
      <c r="D66" s="26">
        <v>230.52014313999999</v>
      </c>
      <c r="E66" s="27">
        <f t="shared" si="24"/>
        <v>-10.108306303333393</v>
      </c>
      <c r="F66" s="33">
        <v>220.25295855000002</v>
      </c>
      <c r="G66" s="25">
        <f t="shared" si="25"/>
        <v>0.3729035283480453</v>
      </c>
      <c r="H66" s="28">
        <f>D66-F66</f>
        <v>10.267184589999971</v>
      </c>
      <c r="I66" s="31">
        <f t="shared" si="9"/>
        <v>-72.25641375130229</v>
      </c>
    </row>
    <row r="67" spans="1:9" ht="18.75" hidden="1">
      <c r="A67" s="23" t="s">
        <v>35</v>
      </c>
      <c r="B67" s="33">
        <f>D67+F67</f>
        <v>528.14031612999997</v>
      </c>
      <c r="C67" s="25">
        <f>((B67/B54)-1)*100</f>
        <v>-14.608220585931397</v>
      </c>
      <c r="D67" s="26">
        <v>282.86197980000003</v>
      </c>
      <c r="E67" s="27">
        <f t="shared" si="24"/>
        <v>-15.949824088468157</v>
      </c>
      <c r="F67" s="33">
        <v>245.27833632999997</v>
      </c>
      <c r="G67" s="25">
        <f t="shared" si="25"/>
        <v>-13.00687196987791</v>
      </c>
      <c r="H67" s="28">
        <f>D67-F67</f>
        <v>37.583643470000055</v>
      </c>
      <c r="I67" s="31">
        <f t="shared" si="9"/>
        <v>-31.150398284618465</v>
      </c>
    </row>
    <row r="68" spans="1:9" ht="18.75" hidden="1">
      <c r="A68" s="23" t="s">
        <v>36</v>
      </c>
      <c r="B68" s="33">
        <f t="shared" ref="B68" si="26">D68+F68</f>
        <v>526.19265044999997</v>
      </c>
      <c r="C68" s="25">
        <f>((B68/B55)-1)*100</f>
        <v>-10.310390769294287</v>
      </c>
      <c r="D68" s="26">
        <v>287.32219605</v>
      </c>
      <c r="E68" s="27">
        <f t="shared" si="24"/>
        <v>-8.0455706763860153</v>
      </c>
      <c r="F68" s="33">
        <v>238.87045440000003</v>
      </c>
      <c r="G68" s="25">
        <f t="shared" si="25"/>
        <v>-12.891049510967678</v>
      </c>
      <c r="H68" s="28">
        <f t="shared" ref="H68" si="27">D68-F68</f>
        <v>48.451741649999974</v>
      </c>
      <c r="I68" s="31">
        <f t="shared" si="9"/>
        <v>26.700455078312689</v>
      </c>
    </row>
    <row r="69" spans="1:9" ht="18.75" hidden="1">
      <c r="A69" s="23" t="s">
        <v>37</v>
      </c>
      <c r="B69" s="33">
        <f>D69+F69</f>
        <v>524.49845528000003</v>
      </c>
      <c r="C69" s="25">
        <f>((B69/B56)-1)*100</f>
        <v>-4.1139698873587811</v>
      </c>
      <c r="D69" s="26">
        <v>284.10133773000001</v>
      </c>
      <c r="E69" s="27">
        <f t="shared" si="24"/>
        <v>-3.8281566328074335</v>
      </c>
      <c r="F69" s="33">
        <v>240.39711754999999</v>
      </c>
      <c r="G69" s="25">
        <f t="shared" si="25"/>
        <v>-4.4495615260799815</v>
      </c>
      <c r="H69" s="28">
        <f>D69-F69</f>
        <v>43.704220180000021</v>
      </c>
      <c r="I69" s="31">
        <f t="shared" si="9"/>
        <v>-0.26022734176337492</v>
      </c>
    </row>
    <row r="70" spans="1:9" ht="18.75" hidden="1">
      <c r="A70" s="23" t="s">
        <v>38</v>
      </c>
      <c r="B70" s="33">
        <f>D70+F70</f>
        <v>542.16296824999995</v>
      </c>
      <c r="C70" s="25">
        <f t="shared" ref="C70:C89" si="28">((B70/B57)-1)*100</f>
        <v>-6.4113265456675395</v>
      </c>
      <c r="D70" s="26">
        <v>290.42359771999998</v>
      </c>
      <c r="E70" s="27">
        <f t="shared" si="24"/>
        <v>-5.4474116618590473</v>
      </c>
      <c r="F70" s="33">
        <v>251.73937053</v>
      </c>
      <c r="G70" s="25">
        <f t="shared" si="25"/>
        <v>-7.499232514631049</v>
      </c>
      <c r="H70" s="28">
        <f>D70-F70</f>
        <v>38.684227189999973</v>
      </c>
      <c r="I70" s="31">
        <f t="shared" si="9"/>
        <v>10.50357914060378</v>
      </c>
    </row>
    <row r="71" spans="1:9" ht="18.75" hidden="1">
      <c r="A71" s="23" t="s">
        <v>39</v>
      </c>
      <c r="B71" s="33">
        <f>D71+F71</f>
        <v>518.53458896999996</v>
      </c>
      <c r="C71" s="25">
        <f t="shared" si="28"/>
        <v>-12.091141489562695</v>
      </c>
      <c r="D71" s="26">
        <v>282.41798618000001</v>
      </c>
      <c r="E71" s="35">
        <f>((D71/D58)-1)*100</f>
        <v>-10.329451813994083</v>
      </c>
      <c r="F71" s="33">
        <v>236.11660279</v>
      </c>
      <c r="G71" s="25">
        <f t="shared" si="25"/>
        <v>-14.10946472331689</v>
      </c>
      <c r="H71" s="28">
        <f>D71-F71</f>
        <v>46.301383390000012</v>
      </c>
      <c r="I71" s="31">
        <f t="shared" si="9"/>
        <v>15.618868284712907</v>
      </c>
    </row>
    <row r="72" spans="1:9" ht="18.75" hidden="1">
      <c r="A72" s="23" t="s">
        <v>40</v>
      </c>
      <c r="B72" s="33">
        <f>D72+F72</f>
        <v>535.44050253</v>
      </c>
      <c r="C72" s="25">
        <f t="shared" si="28"/>
        <v>1.4911130408899353</v>
      </c>
      <c r="D72" s="26">
        <v>286.64302113999997</v>
      </c>
      <c r="E72" s="35">
        <f>((D72/D59)-1)*100</f>
        <v>4.0935913613310726</v>
      </c>
      <c r="F72" s="33">
        <v>248.79748139</v>
      </c>
      <c r="G72" s="25">
        <f t="shared" si="25"/>
        <v>-1.3504266843102797</v>
      </c>
      <c r="H72" s="28">
        <f>D72-F72</f>
        <v>37.845539749999972</v>
      </c>
      <c r="I72" s="31">
        <f t="shared" si="9"/>
        <v>63.358444063714472</v>
      </c>
    </row>
    <row r="73" spans="1:9" ht="18.75" hidden="1">
      <c r="A73" s="23" t="s">
        <v>41</v>
      </c>
      <c r="B73" s="33">
        <f>D73+F73</f>
        <v>533.07699542</v>
      </c>
      <c r="C73" s="25">
        <f t="shared" si="28"/>
        <v>-0.56164991701883604</v>
      </c>
      <c r="D73" s="26">
        <v>292.02746729</v>
      </c>
      <c r="E73" s="35">
        <f>((D73/D60)-1)*100</f>
        <v>1.847027969631676</v>
      </c>
      <c r="F73" s="33">
        <v>241.04952813</v>
      </c>
      <c r="G73" s="25">
        <f t="shared" si="25"/>
        <v>-3.3313542848039446</v>
      </c>
      <c r="H73" s="28">
        <f>D73-F73</f>
        <v>50.977939160000005</v>
      </c>
      <c r="I73" s="31">
        <f t="shared" si="9"/>
        <v>36.395892046534463</v>
      </c>
    </row>
    <row r="74" spans="1:9" ht="18.75" hidden="1">
      <c r="A74" s="23" t="s">
        <v>42</v>
      </c>
      <c r="B74" s="33">
        <f t="shared" ref="B74:B75" si="29">D74+F74</f>
        <v>531.34715385999993</v>
      </c>
      <c r="C74" s="25">
        <f t="shared" si="28"/>
        <v>-6.3620556646436732</v>
      </c>
      <c r="D74" s="26">
        <v>286.31362983999998</v>
      </c>
      <c r="E74" s="35">
        <f>((D74/D61)-1)*100</f>
        <v>-7.7631627674388586</v>
      </c>
      <c r="F74" s="33">
        <v>245.03352402000002</v>
      </c>
      <c r="G74" s="25">
        <f t="shared" si="25"/>
        <v>-4.6700063634825923</v>
      </c>
      <c r="H74" s="28">
        <f t="shared" ref="H74:H75" si="30">D74-F74</f>
        <v>41.28010581999996</v>
      </c>
      <c r="I74" s="31">
        <f t="shared" si="9"/>
        <v>-22.659054226228616</v>
      </c>
    </row>
    <row r="75" spans="1:9" ht="18.75" hidden="1">
      <c r="A75" s="23" t="s">
        <v>29</v>
      </c>
      <c r="B75" s="33">
        <f t="shared" si="29"/>
        <v>562.72278924</v>
      </c>
      <c r="C75" s="25">
        <f t="shared" si="28"/>
        <v>9.3472720841035297</v>
      </c>
      <c r="D75" s="26">
        <v>296.98015036999999</v>
      </c>
      <c r="E75" s="35">
        <f>((D75/D62)-1)*100</f>
        <v>7.278929360448072</v>
      </c>
      <c r="F75" s="33">
        <v>265.74263887000001</v>
      </c>
      <c r="G75" s="25">
        <f t="shared" si="25"/>
        <v>11.755191557675415</v>
      </c>
      <c r="H75" s="28">
        <f t="shared" si="30"/>
        <v>31.237511499999982</v>
      </c>
      <c r="I75" s="31">
        <f t="shared" si="9"/>
        <v>-19.985729798598818</v>
      </c>
    </row>
    <row r="76" spans="1:9" ht="18.75" hidden="1">
      <c r="A76" s="23" t="s">
        <v>30</v>
      </c>
      <c r="B76" s="33">
        <f>D76+F76</f>
        <v>583.61032507000004</v>
      </c>
      <c r="C76" s="25">
        <f t="shared" si="28"/>
        <v>8.8842399976013517</v>
      </c>
      <c r="D76" s="26">
        <v>308.68862730000001</v>
      </c>
      <c r="E76" s="35">
        <f t="shared" ref="E76:E89" si="31">((D76/D63)-1)*100</f>
        <v>7.0490954895957803</v>
      </c>
      <c r="F76" s="33">
        <v>274.92169776999998</v>
      </c>
      <c r="G76" s="25">
        <f t="shared" si="25"/>
        <v>11.021242155298804</v>
      </c>
      <c r="H76" s="28">
        <f>D76-F76</f>
        <v>33.766929530000027</v>
      </c>
      <c r="I76" s="31">
        <f t="shared" si="9"/>
        <v>-17.099582359040756</v>
      </c>
    </row>
    <row r="77" spans="1:9" ht="18.75">
      <c r="A77" s="32" t="s">
        <v>64</v>
      </c>
      <c r="B77" s="8">
        <f>D77+F77</f>
        <v>7011.7022137300009</v>
      </c>
      <c r="C77" s="9">
        <f t="shared" si="28"/>
        <v>11.252387125401576</v>
      </c>
      <c r="D77" s="10">
        <f>SUM(D78:D89)</f>
        <v>3733.6687852999999</v>
      </c>
      <c r="E77" s="11">
        <f t="shared" si="31"/>
        <v>10.391022713309695</v>
      </c>
      <c r="F77" s="8">
        <f>SUM(F78:F89)</f>
        <v>3278.0334284300006</v>
      </c>
      <c r="G77" s="9">
        <f t="shared" si="25"/>
        <v>12.24999972892058</v>
      </c>
      <c r="H77" s="12">
        <f>D77-F77</f>
        <v>455.63535686999921</v>
      </c>
      <c r="I77" s="19">
        <f t="shared" ref="I77" si="32">((H77/H64)-1)*100</f>
        <v>-1.3614756308659048</v>
      </c>
    </row>
    <row r="78" spans="1:9" ht="18.75" hidden="1">
      <c r="A78" s="23" t="s">
        <v>19</v>
      </c>
      <c r="B78" s="33">
        <f>D78+F78</f>
        <v>540.28006409</v>
      </c>
      <c r="C78" s="25">
        <f t="shared" si="28"/>
        <v>15.935302122633143</v>
      </c>
      <c r="D78" s="26">
        <v>282.96078117000002</v>
      </c>
      <c r="E78" s="27">
        <f t="shared" si="31"/>
        <v>11.43642954762476</v>
      </c>
      <c r="F78" s="33">
        <v>257.31928291999998</v>
      </c>
      <c r="G78" s="25">
        <f t="shared" si="25"/>
        <v>21.321316798778824</v>
      </c>
      <c r="H78" s="28">
        <f>D78-F78</f>
        <v>25.641498250000041</v>
      </c>
      <c r="I78" s="31">
        <f t="shared" si="9"/>
        <v>-38.691783400736369</v>
      </c>
    </row>
    <row r="79" spans="1:9" ht="18.75" hidden="1">
      <c r="A79" s="23" t="s">
        <v>20</v>
      </c>
      <c r="B79" s="33">
        <f>D79+F79</f>
        <v>511.93984705999998</v>
      </c>
      <c r="C79" s="25">
        <f t="shared" si="28"/>
        <v>13.569297977336902</v>
      </c>
      <c r="D79" s="26">
        <v>278.27893377999999</v>
      </c>
      <c r="E79" s="35">
        <f t="shared" si="31"/>
        <v>20.717838358704753</v>
      </c>
      <c r="F79" s="33">
        <v>233.66091327999999</v>
      </c>
      <c r="G79" s="25">
        <f t="shared" si="25"/>
        <v>6.0875253700422904</v>
      </c>
      <c r="H79" s="28">
        <f>D79-F79</f>
        <v>44.6180205</v>
      </c>
      <c r="I79" s="31">
        <f t="shared" si="9"/>
        <v>334.5691860206453</v>
      </c>
    </row>
    <row r="80" spans="1:9" ht="18.75" hidden="1">
      <c r="A80" s="23" t="s">
        <v>35</v>
      </c>
      <c r="B80" s="33">
        <f>D80+F80</f>
        <v>612.5719944299999</v>
      </c>
      <c r="C80" s="25">
        <f t="shared" si="28"/>
        <v>15.986599720067062</v>
      </c>
      <c r="D80" s="26">
        <v>327.94280730999998</v>
      </c>
      <c r="E80" s="35">
        <f t="shared" si="31"/>
        <v>15.937393757151352</v>
      </c>
      <c r="F80" s="33">
        <v>284.62918711999998</v>
      </c>
      <c r="G80" s="25">
        <f t="shared" si="25"/>
        <v>16.043345441261046</v>
      </c>
      <c r="H80" s="28">
        <f>D80-F80</f>
        <v>43.313620189999995</v>
      </c>
      <c r="I80" s="31">
        <f t="shared" si="9"/>
        <v>15.24593198254902</v>
      </c>
    </row>
    <row r="81" spans="1:9" ht="18.75" hidden="1">
      <c r="A81" s="23" t="s">
        <v>36</v>
      </c>
      <c r="B81" s="33">
        <f t="shared" ref="B81" si="33">D81+F81</f>
        <v>536.17315354999994</v>
      </c>
      <c r="C81" s="25">
        <f t="shared" si="28"/>
        <v>1.8967393580021863</v>
      </c>
      <c r="D81" s="26">
        <v>289.14410470999997</v>
      </c>
      <c r="E81" s="35">
        <f t="shared" si="31"/>
        <v>0.63409951790946995</v>
      </c>
      <c r="F81" s="33">
        <v>247.02904884</v>
      </c>
      <c r="G81" s="25">
        <f t="shared" si="25"/>
        <v>3.4154891447303104</v>
      </c>
      <c r="H81" s="28">
        <f t="shared" ref="H81" si="34">D81-F81</f>
        <v>42.115055869999964</v>
      </c>
      <c r="I81" s="31">
        <f t="shared" si="9"/>
        <v>-13.078344687326659</v>
      </c>
    </row>
    <row r="82" spans="1:9" ht="18.75" hidden="1">
      <c r="A82" s="23" t="s">
        <v>37</v>
      </c>
      <c r="B82" s="33">
        <f>D82+F82</f>
        <v>595.61857591</v>
      </c>
      <c r="C82" s="25">
        <f t="shared" si="28"/>
        <v>13.55964348684935</v>
      </c>
      <c r="D82" s="26">
        <v>314.99699379000003</v>
      </c>
      <c r="E82" s="35">
        <f t="shared" si="31"/>
        <v>10.87487172952426</v>
      </c>
      <c r="F82" s="33">
        <v>280.62158211999997</v>
      </c>
      <c r="G82" s="25">
        <f t="shared" si="25"/>
        <v>16.732507020028532</v>
      </c>
      <c r="H82" s="28">
        <f>D82-F82</f>
        <v>34.375411670000062</v>
      </c>
      <c r="I82" s="31">
        <f t="shared" si="9"/>
        <v>-21.345326541872545</v>
      </c>
    </row>
    <row r="83" spans="1:9" ht="18.75" hidden="1">
      <c r="A83" s="23" t="s">
        <v>38</v>
      </c>
      <c r="B83" s="33">
        <f t="shared" ref="B83:B146" si="35">D83+F83</f>
        <v>569.18359627999996</v>
      </c>
      <c r="C83" s="25">
        <f t="shared" si="28"/>
        <v>4.9838571817653943</v>
      </c>
      <c r="D83" s="26">
        <v>305.94368106999997</v>
      </c>
      <c r="E83" s="35">
        <f t="shared" si="31"/>
        <v>5.3439470731173389</v>
      </c>
      <c r="F83" s="33">
        <v>263.23991520999999</v>
      </c>
      <c r="G83" s="25">
        <f t="shared" si="25"/>
        <v>4.5684330805258133</v>
      </c>
      <c r="H83" s="28">
        <f t="shared" ref="H83:H146" si="36">D83-F83</f>
        <v>42.703765859999976</v>
      </c>
      <c r="I83" s="31">
        <f t="shared" si="9"/>
        <v>10.390639705060645</v>
      </c>
    </row>
    <row r="84" spans="1:9" ht="18.75" hidden="1">
      <c r="A84" s="23" t="s">
        <v>39</v>
      </c>
      <c r="B84" s="33">
        <f t="shared" si="35"/>
        <v>580.0256096600001</v>
      </c>
      <c r="C84" s="25">
        <f t="shared" si="28"/>
        <v>11.858615027426399</v>
      </c>
      <c r="D84" s="26">
        <v>311.00435556000002</v>
      </c>
      <c r="E84" s="35">
        <f t="shared" si="31"/>
        <v>10.122007371648213</v>
      </c>
      <c r="F84" s="33">
        <v>269.02125410000002</v>
      </c>
      <c r="G84" s="25">
        <f t="shared" si="25"/>
        <v>13.935763483462082</v>
      </c>
      <c r="H84" s="28">
        <f t="shared" si="36"/>
        <v>41.98310146</v>
      </c>
      <c r="I84" s="31">
        <f t="shared" si="9"/>
        <v>-9.3264641655019247</v>
      </c>
    </row>
    <row r="85" spans="1:9" ht="18.75" hidden="1">
      <c r="A85" s="23" t="s">
        <v>26</v>
      </c>
      <c r="B85" s="33">
        <f t="shared" si="35"/>
        <v>611.16765841000006</v>
      </c>
      <c r="C85" s="25">
        <f t="shared" si="28"/>
        <v>14.142963694786449</v>
      </c>
      <c r="D85" s="26">
        <v>326.75486195000002</v>
      </c>
      <c r="E85" s="35">
        <f t="shared" si="31"/>
        <v>13.993656866464899</v>
      </c>
      <c r="F85" s="33">
        <v>284.41279645999998</v>
      </c>
      <c r="G85" s="25">
        <f t="shared" si="25"/>
        <v>14.314982157786215</v>
      </c>
      <c r="H85" s="28">
        <f t="shared" si="36"/>
        <v>42.342065490000039</v>
      </c>
      <c r="I85" s="31">
        <f t="shared" si="9"/>
        <v>11.881256733827051</v>
      </c>
    </row>
    <row r="86" spans="1:9" ht="18.75" hidden="1">
      <c r="A86" s="23" t="s">
        <v>27</v>
      </c>
      <c r="B86" s="33">
        <f t="shared" si="35"/>
        <v>569.96454141999993</v>
      </c>
      <c r="C86" s="25">
        <f t="shared" si="28"/>
        <v>6.9197407348139395</v>
      </c>
      <c r="D86" s="26">
        <v>305.16360728000001</v>
      </c>
      <c r="E86" s="35">
        <f t="shared" si="31"/>
        <v>4.4982549456401122</v>
      </c>
      <c r="F86" s="33">
        <v>264.80093413999998</v>
      </c>
      <c r="G86" s="25">
        <f t="shared" si="25"/>
        <v>9.8533302239822937</v>
      </c>
      <c r="H86" s="28">
        <f t="shared" si="36"/>
        <v>40.362673140000027</v>
      </c>
      <c r="I86" s="31">
        <f t="shared" si="9"/>
        <v>-20.823254519337809</v>
      </c>
    </row>
    <row r="87" spans="1:9" ht="18.75" hidden="1">
      <c r="A87" s="23" t="s">
        <v>28</v>
      </c>
      <c r="B87" s="33">
        <f t="shared" si="35"/>
        <v>611.15631151999992</v>
      </c>
      <c r="C87" s="25">
        <f t="shared" si="28"/>
        <v>15.020153411987259</v>
      </c>
      <c r="D87" s="26">
        <v>321.73279901999996</v>
      </c>
      <c r="E87" s="35">
        <f t="shared" si="31"/>
        <v>12.370759016884115</v>
      </c>
      <c r="F87" s="33">
        <v>289.42351250000002</v>
      </c>
      <c r="G87" s="25">
        <f t="shared" si="25"/>
        <v>18.115883798976352</v>
      </c>
      <c r="H87" s="28">
        <f t="shared" si="36"/>
        <v>32.309286519999944</v>
      </c>
      <c r="I87" s="31">
        <f t="shared" si="9"/>
        <v>-21.731580192930878</v>
      </c>
    </row>
    <row r="88" spans="1:9" ht="18.75" hidden="1">
      <c r="A88" s="23" t="s">
        <v>44</v>
      </c>
      <c r="B88" s="33">
        <f t="shared" si="35"/>
        <v>644.46104672999991</v>
      </c>
      <c r="C88" s="25">
        <f t="shared" si="28"/>
        <v>14.525492667605233</v>
      </c>
      <c r="D88" s="26">
        <v>338.49333532999998</v>
      </c>
      <c r="E88" s="35">
        <f t="shared" si="31"/>
        <v>13.978437585232474</v>
      </c>
      <c r="F88" s="33">
        <v>305.96771139999998</v>
      </c>
      <c r="G88" s="25">
        <f t="shared" si="25"/>
        <v>15.136852972126125</v>
      </c>
      <c r="H88" s="28">
        <f t="shared" si="36"/>
        <v>32.525623929999995</v>
      </c>
      <c r="I88" s="31">
        <f t="shared" si="9"/>
        <v>4.123607701593035</v>
      </c>
    </row>
    <row r="89" spans="1:9" ht="18.75" hidden="1">
      <c r="A89" s="23" t="s">
        <v>33</v>
      </c>
      <c r="B89" s="33">
        <f t="shared" si="35"/>
        <v>629.15981467000006</v>
      </c>
      <c r="C89" s="25">
        <f t="shared" si="28"/>
        <v>7.8047778874605456</v>
      </c>
      <c r="D89" s="26">
        <v>331.25252433000003</v>
      </c>
      <c r="E89" s="35">
        <f t="shared" si="31"/>
        <v>7.3095977740933238</v>
      </c>
      <c r="F89" s="33">
        <v>297.90729033999997</v>
      </c>
      <c r="G89" s="25">
        <f t="shared" si="25"/>
        <v>8.360777907471606</v>
      </c>
      <c r="H89" s="28">
        <f t="shared" si="36"/>
        <v>33.345233990000054</v>
      </c>
      <c r="I89" s="31">
        <f t="shared" si="9"/>
        <v>-1.2488418279942182</v>
      </c>
    </row>
    <row r="90" spans="1:9" ht="18.75">
      <c r="A90" s="32" t="s">
        <v>45</v>
      </c>
      <c r="B90" s="8">
        <f t="shared" si="35"/>
        <v>7822.6483231600005</v>
      </c>
      <c r="C90" s="9">
        <f>((B90/B77)-1)*100</f>
        <v>11.565609672385136</v>
      </c>
      <c r="D90" s="10">
        <f>SUM(D91:D102)</f>
        <v>4117.5983436100005</v>
      </c>
      <c r="E90" s="11">
        <f>((D90/D77)-1)*100</f>
        <v>10.282903502892049</v>
      </c>
      <c r="F90" s="8">
        <f>SUM(F91:F102)</f>
        <v>3705.04997955</v>
      </c>
      <c r="G90" s="9">
        <f>((F90/F77)-1)*100</f>
        <v>13.026607581745031</v>
      </c>
      <c r="H90" s="12">
        <f t="shared" si="36"/>
        <v>412.54836406000049</v>
      </c>
      <c r="I90" s="19">
        <f>((H90/H77)-1)*100</f>
        <v>-9.4564638499492482</v>
      </c>
    </row>
    <row r="91" spans="1:9" ht="18.75" hidden="1">
      <c r="A91" s="39" t="s">
        <v>46</v>
      </c>
      <c r="B91" s="33">
        <f t="shared" si="35"/>
        <v>625.23084954000001</v>
      </c>
      <c r="C91" s="25">
        <f t="shared" ref="C91:C102" si="37">((B91/B78)-1)*100</f>
        <v>15.723472157552877</v>
      </c>
      <c r="D91" s="40">
        <v>333.93744719</v>
      </c>
      <c r="E91" s="27">
        <f t="shared" ref="E91:E102" si="38">((D91/D78)-1)*100</f>
        <v>18.015452816188592</v>
      </c>
      <c r="F91" s="33">
        <v>291.29340235000001</v>
      </c>
      <c r="G91" s="25">
        <f t="shared" ref="G91:G102" si="39">((F91/F78)-1)*100</f>
        <v>13.203098906723799</v>
      </c>
      <c r="H91" s="28">
        <f t="shared" si="36"/>
        <v>42.644044839999992</v>
      </c>
      <c r="I91" s="31">
        <f t="shared" ref="I91:I102" si="40">((H91/H78)-1)*100</f>
        <v>66.308709515443098</v>
      </c>
    </row>
    <row r="92" spans="1:9" s="41" customFormat="1" ht="18.75" hidden="1">
      <c r="A92" s="39" t="s">
        <v>47</v>
      </c>
      <c r="B92" s="33">
        <f t="shared" si="35"/>
        <v>557.16600934999997</v>
      </c>
      <c r="C92" s="25">
        <f t="shared" si="37"/>
        <v>8.8342727274947741</v>
      </c>
      <c r="D92" s="40">
        <v>294.97209593999997</v>
      </c>
      <c r="E92" s="35">
        <f t="shared" si="38"/>
        <v>5.9987157249916656</v>
      </c>
      <c r="F92" s="33">
        <v>262.19391340999999</v>
      </c>
      <c r="G92" s="25">
        <f t="shared" si="39"/>
        <v>12.211285032430052</v>
      </c>
      <c r="H92" s="28">
        <f t="shared" si="36"/>
        <v>32.778182529999981</v>
      </c>
      <c r="I92" s="31">
        <f t="shared" si="40"/>
        <v>-26.536000112331337</v>
      </c>
    </row>
    <row r="93" spans="1:9" s="41" customFormat="1" ht="18.75" hidden="1">
      <c r="A93" s="39" t="s">
        <v>48</v>
      </c>
      <c r="B93" s="33">
        <f t="shared" si="35"/>
        <v>649.22895535999999</v>
      </c>
      <c r="C93" s="25">
        <f t="shared" si="37"/>
        <v>5.9841065643409852</v>
      </c>
      <c r="D93" s="40">
        <v>346.89020995999999</v>
      </c>
      <c r="E93" s="35">
        <f t="shared" si="38"/>
        <v>5.7776545872187057</v>
      </c>
      <c r="F93" s="33">
        <v>302.33874539999999</v>
      </c>
      <c r="G93" s="25">
        <f t="shared" si="39"/>
        <v>6.2219754970292751</v>
      </c>
      <c r="H93" s="28">
        <f t="shared" si="36"/>
        <v>44.551464559999999</v>
      </c>
      <c r="I93" s="31">
        <f t="shared" si="40"/>
        <v>2.8578640265349842</v>
      </c>
    </row>
    <row r="94" spans="1:9" ht="18.75" hidden="1">
      <c r="A94" s="39" t="s">
        <v>49</v>
      </c>
      <c r="B94" s="33">
        <f t="shared" si="35"/>
        <v>629.74807527999997</v>
      </c>
      <c r="C94" s="25">
        <f t="shared" si="37"/>
        <v>17.45236983807208</v>
      </c>
      <c r="D94" s="40">
        <v>338.08594668999996</v>
      </c>
      <c r="E94" s="35">
        <f t="shared" si="38"/>
        <v>16.92645334377012</v>
      </c>
      <c r="F94" s="33">
        <v>291.66212859000001</v>
      </c>
      <c r="G94" s="25">
        <f t="shared" si="39"/>
        <v>18.067947862645383</v>
      </c>
      <c r="H94" s="28">
        <f t="shared" si="36"/>
        <v>46.423818099999949</v>
      </c>
      <c r="I94" s="31">
        <f t="shared" si="40"/>
        <v>10.230930817948325</v>
      </c>
    </row>
    <row r="95" spans="1:9" ht="18.75" hidden="1">
      <c r="A95" s="39" t="s">
        <v>50</v>
      </c>
      <c r="B95" s="33">
        <f t="shared" si="35"/>
        <v>681.35826487999998</v>
      </c>
      <c r="C95" s="25">
        <f t="shared" si="37"/>
        <v>14.39506631219567</v>
      </c>
      <c r="D95" s="40">
        <v>361.10895943000003</v>
      </c>
      <c r="E95" s="35">
        <f t="shared" si="38"/>
        <v>14.638858957092648</v>
      </c>
      <c r="F95" s="33">
        <v>320.24930545000001</v>
      </c>
      <c r="G95" s="25">
        <f t="shared" si="39"/>
        <v>14.121409704352095</v>
      </c>
      <c r="H95" s="28">
        <f t="shared" si="36"/>
        <v>40.859653980000019</v>
      </c>
      <c r="I95" s="31">
        <f t="shared" si="40"/>
        <v>18.8630244555263</v>
      </c>
    </row>
    <row r="96" spans="1:9" ht="18.75" hidden="1">
      <c r="A96" s="39" t="s">
        <v>51</v>
      </c>
      <c r="B96" s="33">
        <f t="shared" si="35"/>
        <v>643.53355525999996</v>
      </c>
      <c r="C96" s="25">
        <f t="shared" si="37"/>
        <v>13.06256179305365</v>
      </c>
      <c r="D96" s="40">
        <v>338.97439380000003</v>
      </c>
      <c r="E96" s="35">
        <f t="shared" si="38"/>
        <v>10.796337618243745</v>
      </c>
      <c r="F96" s="33">
        <v>304.55916145999998</v>
      </c>
      <c r="G96" s="25">
        <f t="shared" si="39"/>
        <v>15.696421348957479</v>
      </c>
      <c r="H96" s="28">
        <f t="shared" si="36"/>
        <v>34.415232340000045</v>
      </c>
      <c r="I96" s="31">
        <f t="shared" si="40"/>
        <v>-19.409373747441993</v>
      </c>
    </row>
    <row r="97" spans="1:9" ht="18.75" hidden="1">
      <c r="A97" s="39" t="s">
        <v>52</v>
      </c>
      <c r="B97" s="33">
        <f t="shared" si="35"/>
        <v>684.36752798999999</v>
      </c>
      <c r="C97" s="25">
        <f t="shared" si="37"/>
        <v>17.989191613653599</v>
      </c>
      <c r="D97" s="40">
        <v>354.41508992000001</v>
      </c>
      <c r="E97" s="35">
        <f t="shared" si="38"/>
        <v>13.95824000015493</v>
      </c>
      <c r="F97" s="33">
        <v>329.95243806999997</v>
      </c>
      <c r="G97" s="25">
        <f t="shared" si="39"/>
        <v>22.649208209902525</v>
      </c>
      <c r="H97" s="28">
        <f t="shared" si="36"/>
        <v>24.462651850000043</v>
      </c>
      <c r="I97" s="31">
        <f t="shared" si="40"/>
        <v>-41.732146984645283</v>
      </c>
    </row>
    <row r="98" spans="1:9" ht="18.75" hidden="1">
      <c r="A98" s="39" t="s">
        <v>53</v>
      </c>
      <c r="B98" s="33">
        <f t="shared" si="35"/>
        <v>688.61521397000001</v>
      </c>
      <c r="C98" s="25">
        <f t="shared" si="37"/>
        <v>12.672063793670919</v>
      </c>
      <c r="D98" s="40">
        <v>368.58803448999998</v>
      </c>
      <c r="E98" s="35">
        <f t="shared" si="38"/>
        <v>12.802616704874392</v>
      </c>
      <c r="F98" s="33">
        <v>320.02717947999997</v>
      </c>
      <c r="G98" s="25">
        <f t="shared" si="39"/>
        <v>12.522074767127723</v>
      </c>
      <c r="H98" s="28">
        <f t="shared" si="36"/>
        <v>48.560855010000012</v>
      </c>
      <c r="I98" s="31">
        <f t="shared" si="40"/>
        <v>14.687024470898024</v>
      </c>
    </row>
    <row r="99" spans="1:9" ht="18.75" hidden="1">
      <c r="A99" s="39" t="s">
        <v>54</v>
      </c>
      <c r="B99" s="34">
        <f t="shared" si="35"/>
        <v>636.68803253999999</v>
      </c>
      <c r="C99" s="25">
        <f t="shared" si="37"/>
        <v>11.706603879912647</v>
      </c>
      <c r="D99" s="40">
        <v>334.42978885999997</v>
      </c>
      <c r="E99" s="35">
        <f t="shared" si="38"/>
        <v>9.5903249541636981</v>
      </c>
      <c r="F99" s="33">
        <v>302.25824368000002</v>
      </c>
      <c r="G99" s="25">
        <f t="shared" si="39"/>
        <v>14.145459743807542</v>
      </c>
      <c r="H99" s="28">
        <f t="shared" si="36"/>
        <v>32.171545179999953</v>
      </c>
      <c r="I99" s="31">
        <f t="shared" si="40"/>
        <v>-20.293819320610208</v>
      </c>
    </row>
    <row r="100" spans="1:9" ht="18.75" hidden="1">
      <c r="A100" s="39" t="s">
        <v>55</v>
      </c>
      <c r="B100" s="33">
        <f t="shared" si="35"/>
        <v>716.34106722999991</v>
      </c>
      <c r="C100" s="25">
        <f t="shared" si="37"/>
        <v>17.210777951126154</v>
      </c>
      <c r="D100" s="40">
        <v>374.59304610999999</v>
      </c>
      <c r="E100" s="35">
        <f t="shared" si="38"/>
        <v>16.429859576335602</v>
      </c>
      <c r="F100" s="33">
        <v>341.74802111999998</v>
      </c>
      <c r="G100" s="25">
        <f t="shared" si="39"/>
        <v>18.078872779902412</v>
      </c>
      <c r="H100" s="28">
        <f t="shared" si="36"/>
        <v>32.845024990000013</v>
      </c>
      <c r="I100" s="31">
        <f t="shared" si="40"/>
        <v>1.6581563002588728</v>
      </c>
    </row>
    <row r="101" spans="1:9" ht="18.75" hidden="1">
      <c r="A101" s="39" t="s">
        <v>56</v>
      </c>
      <c r="B101" s="33">
        <f t="shared" si="35"/>
        <v>682.38689772999999</v>
      </c>
      <c r="C101" s="25">
        <f t="shared" si="37"/>
        <v>5.8848942371980684</v>
      </c>
      <c r="D101" s="40">
        <v>354.23324448</v>
      </c>
      <c r="E101" s="35">
        <f t="shared" si="38"/>
        <v>4.6499908586545846</v>
      </c>
      <c r="F101" s="33">
        <v>328.15365324999999</v>
      </c>
      <c r="G101" s="25">
        <f t="shared" si="39"/>
        <v>7.2510729150095488</v>
      </c>
      <c r="H101" s="28">
        <f t="shared" si="36"/>
        <v>26.079591230000005</v>
      </c>
      <c r="I101" s="31">
        <f t="shared" si="40"/>
        <v>-19.818321437500519</v>
      </c>
    </row>
    <row r="102" spans="1:9" ht="18.75" hidden="1">
      <c r="A102" s="39" t="s">
        <v>57</v>
      </c>
      <c r="B102" s="33">
        <f t="shared" si="35"/>
        <v>627.98387402999992</v>
      </c>
      <c r="C102" s="25">
        <f t="shared" si="37"/>
        <v>-0.18690650810508913</v>
      </c>
      <c r="D102" s="40">
        <v>317.37008673999998</v>
      </c>
      <c r="E102" s="35">
        <f t="shared" si="38"/>
        <v>-4.1908926182763544</v>
      </c>
      <c r="F102" s="33">
        <v>310.61378729</v>
      </c>
      <c r="G102" s="25">
        <f t="shared" si="39"/>
        <v>4.2652520975563046</v>
      </c>
      <c r="H102" s="28">
        <f t="shared" si="36"/>
        <v>6.7562994499999718</v>
      </c>
      <c r="I102" s="31">
        <f t="shared" si="40"/>
        <v>-79.738335463394478</v>
      </c>
    </row>
    <row r="103" spans="1:9" ht="18.75">
      <c r="A103" s="32" t="s">
        <v>68</v>
      </c>
      <c r="B103" s="8">
        <f t="shared" si="35"/>
        <v>7494.7775626900002</v>
      </c>
      <c r="C103" s="9">
        <f>((B103/B90)-1)*100</f>
        <v>-4.1913012949757018</v>
      </c>
      <c r="D103" s="10">
        <f>SUM(D104:D115)</f>
        <v>3904.2090758499999</v>
      </c>
      <c r="E103" s="11">
        <f>((D103/D90)-1)*100</f>
        <v>-5.1823721002597134</v>
      </c>
      <c r="F103" s="8">
        <f>SUM(F104:F115)</f>
        <v>3590.5684868400003</v>
      </c>
      <c r="G103" s="9">
        <f>((F103/F90)-1)*100</f>
        <v>-3.0898771498867661</v>
      </c>
      <c r="H103" s="12">
        <f t="shared" si="36"/>
        <v>313.64058900999953</v>
      </c>
      <c r="I103" s="19">
        <f>((H103/H90)-1)*100</f>
        <v>-23.97483147833206</v>
      </c>
    </row>
    <row r="104" spans="1:9" ht="18.75" hidden="1">
      <c r="A104" s="39" t="s">
        <v>46</v>
      </c>
      <c r="B104" s="33">
        <f t="shared" si="35"/>
        <v>634.84148361000007</v>
      </c>
      <c r="C104" s="25">
        <f t="shared" ref="C104:C115" si="41">((B104/B91)-1)*100</f>
        <v>1.537133696629156</v>
      </c>
      <c r="D104" s="26">
        <v>328.39895767000002</v>
      </c>
      <c r="E104" s="35">
        <f t="shared" ref="E104:E115" si="42">((D104/D91)-1)*100</f>
        <v>-1.6585410131762623</v>
      </c>
      <c r="F104" s="33">
        <v>306.44252594</v>
      </c>
      <c r="G104" s="25">
        <f t="shared" ref="G104:G115" si="43">((F104/F91)-1)*100</f>
        <v>5.2006408204871457</v>
      </c>
      <c r="H104" s="28">
        <f t="shared" si="36"/>
        <v>21.95643173000002</v>
      </c>
      <c r="I104" s="31">
        <f t="shared" ref="I104:I115" si="44">((H104/H91)-1)*100</f>
        <v>-48.512314410182434</v>
      </c>
    </row>
    <row r="105" spans="1:9" ht="18.75" hidden="1">
      <c r="A105" s="39" t="s">
        <v>47</v>
      </c>
      <c r="B105" s="33">
        <f t="shared" si="35"/>
        <v>560.87631005000003</v>
      </c>
      <c r="C105" s="25">
        <f t="shared" si="41"/>
        <v>0.66592373506928482</v>
      </c>
      <c r="D105" s="40">
        <v>294.42791892000002</v>
      </c>
      <c r="E105" s="35">
        <f t="shared" si="42"/>
        <v>-0.18448423681087789</v>
      </c>
      <c r="F105" s="33">
        <v>266.44839113</v>
      </c>
      <c r="G105" s="25">
        <f t="shared" si="43"/>
        <v>1.6226454934318735</v>
      </c>
      <c r="H105" s="28">
        <f t="shared" si="36"/>
        <v>27.97952779000002</v>
      </c>
      <c r="I105" s="31">
        <f t="shared" si="44"/>
        <v>-14.639782836061855</v>
      </c>
    </row>
    <row r="106" spans="1:9" ht="18.75" hidden="1">
      <c r="A106" s="39" t="s">
        <v>58</v>
      </c>
      <c r="B106" s="33">
        <f t="shared" si="35"/>
        <v>624.47168684000007</v>
      </c>
      <c r="C106" s="25">
        <f t="shared" si="41"/>
        <v>-3.8133340042222685</v>
      </c>
      <c r="D106" s="40">
        <v>326.60490377000002</v>
      </c>
      <c r="E106" s="35">
        <f t="shared" si="42"/>
        <v>-5.8477597832291339</v>
      </c>
      <c r="F106" s="33">
        <v>297.86678307</v>
      </c>
      <c r="G106" s="25">
        <f t="shared" si="43"/>
        <v>-1.4791231352380918</v>
      </c>
      <c r="H106" s="28">
        <f t="shared" si="36"/>
        <v>28.738120700000024</v>
      </c>
      <c r="I106" s="31">
        <f t="shared" si="44"/>
        <v>-35.49455448025337</v>
      </c>
    </row>
    <row r="107" spans="1:9" ht="18.75" hidden="1">
      <c r="A107" s="39" t="s">
        <v>59</v>
      </c>
      <c r="B107" s="33">
        <f t="shared" si="35"/>
        <v>629.99547978999999</v>
      </c>
      <c r="C107" s="25">
        <f t="shared" si="41"/>
        <v>3.9286266955240734E-2</v>
      </c>
      <c r="D107" s="40">
        <v>325.48336065000001</v>
      </c>
      <c r="E107" s="35">
        <f t="shared" si="42"/>
        <v>-3.7276278897080517</v>
      </c>
      <c r="F107" s="33">
        <v>304.51211913999998</v>
      </c>
      <c r="G107" s="25">
        <f t="shared" si="43"/>
        <v>4.4057795957676893</v>
      </c>
      <c r="H107" s="28">
        <f t="shared" si="36"/>
        <v>20.971241510000027</v>
      </c>
      <c r="I107" s="31">
        <f t="shared" si="44"/>
        <v>-54.826547302019414</v>
      </c>
    </row>
    <row r="108" spans="1:9" ht="18.75" hidden="1">
      <c r="A108" s="39" t="s">
        <v>60</v>
      </c>
      <c r="B108" s="33">
        <f t="shared" si="35"/>
        <v>651.31421290000003</v>
      </c>
      <c r="C108" s="25">
        <f t="shared" si="41"/>
        <v>-4.4094353189201074</v>
      </c>
      <c r="D108" s="40">
        <v>340.22725065999998</v>
      </c>
      <c r="E108" s="35">
        <f t="shared" si="42"/>
        <v>-5.7826614999974542</v>
      </c>
      <c r="F108" s="33">
        <v>311.08696223999999</v>
      </c>
      <c r="G108" s="25">
        <f t="shared" si="43"/>
        <v>-2.8610033040120109</v>
      </c>
      <c r="H108" s="28">
        <f t="shared" si="36"/>
        <v>29.14028841999999</v>
      </c>
      <c r="I108" s="31">
        <f t="shared" si="44"/>
        <v>-28.681999034393247</v>
      </c>
    </row>
    <row r="109" spans="1:9" ht="18.75" hidden="1">
      <c r="A109" s="39" t="s">
        <v>51</v>
      </c>
      <c r="B109" s="33">
        <f t="shared" si="35"/>
        <v>590.29379553000001</v>
      </c>
      <c r="C109" s="25">
        <f t="shared" si="41"/>
        <v>-8.2730355386814391</v>
      </c>
      <c r="D109" s="40">
        <v>304.11900686000001</v>
      </c>
      <c r="E109" s="35">
        <f t="shared" si="42"/>
        <v>-10.282601747365383</v>
      </c>
      <c r="F109" s="33">
        <v>286.17478867</v>
      </c>
      <c r="G109" s="25">
        <f t="shared" si="43"/>
        <v>-6.0363880376701591</v>
      </c>
      <c r="H109" s="28">
        <f t="shared" si="36"/>
        <v>17.944218190000015</v>
      </c>
      <c r="I109" s="31">
        <f t="shared" si="44"/>
        <v>-47.859662800695787</v>
      </c>
    </row>
    <row r="110" spans="1:9" ht="18.75" hidden="1">
      <c r="A110" s="39" t="s">
        <v>52</v>
      </c>
      <c r="B110" s="33">
        <f t="shared" si="35"/>
        <v>642.04608838000001</v>
      </c>
      <c r="C110" s="25">
        <f t="shared" si="41"/>
        <v>-6.1840221633979064</v>
      </c>
      <c r="D110" s="40">
        <v>333.36478477000003</v>
      </c>
      <c r="E110" s="35">
        <f t="shared" si="42"/>
        <v>-5.9394494615766957</v>
      </c>
      <c r="F110" s="33">
        <v>308.68130360999999</v>
      </c>
      <c r="G110" s="25">
        <f t="shared" si="43"/>
        <v>-6.4467274690927612</v>
      </c>
      <c r="H110" s="28">
        <f t="shared" si="36"/>
        <v>24.683481160000042</v>
      </c>
      <c r="I110" s="31">
        <f t="shared" si="44"/>
        <v>0.90272024208200019</v>
      </c>
    </row>
    <row r="111" spans="1:9" ht="18.75" hidden="1">
      <c r="A111" s="39" t="s">
        <v>53</v>
      </c>
      <c r="B111" s="33">
        <f t="shared" si="35"/>
        <v>622.29038826999999</v>
      </c>
      <c r="C111" s="25">
        <f t="shared" si="41"/>
        <v>-9.6316236345730051</v>
      </c>
      <c r="D111" s="40">
        <v>326.16775259000002</v>
      </c>
      <c r="E111" s="35">
        <f t="shared" si="42"/>
        <v>-11.508860280474153</v>
      </c>
      <c r="F111" s="33">
        <v>296.12263567999997</v>
      </c>
      <c r="G111" s="25">
        <f t="shared" si="43"/>
        <v>-7.4695355059659629</v>
      </c>
      <c r="H111" s="28">
        <f t="shared" si="36"/>
        <v>30.045116910000047</v>
      </c>
      <c r="I111" s="31">
        <f t="shared" si="44"/>
        <v>-38.128937590137291</v>
      </c>
    </row>
    <row r="112" spans="1:9" ht="18.75" hidden="1">
      <c r="A112" s="39" t="s">
        <v>61</v>
      </c>
      <c r="B112" s="34">
        <f t="shared" si="35"/>
        <v>601.48618235000004</v>
      </c>
      <c r="C112" s="25">
        <f t="shared" si="41"/>
        <v>-5.5289008730957097</v>
      </c>
      <c r="D112" s="40">
        <v>315.40478163</v>
      </c>
      <c r="E112" s="35">
        <f t="shared" si="42"/>
        <v>-5.6887896544300602</v>
      </c>
      <c r="F112" s="33">
        <v>286.08140071999998</v>
      </c>
      <c r="G112" s="25">
        <f t="shared" si="43"/>
        <v>-5.351993964844981</v>
      </c>
      <c r="H112" s="28">
        <f t="shared" si="36"/>
        <v>29.323380910000026</v>
      </c>
      <c r="I112" s="31">
        <f t="shared" si="44"/>
        <v>-8.8530540080199227</v>
      </c>
    </row>
    <row r="113" spans="1:9" ht="18.75" hidden="1">
      <c r="A113" s="39" t="s">
        <v>62</v>
      </c>
      <c r="B113" s="33">
        <f t="shared" si="35"/>
        <v>650.25547491999998</v>
      </c>
      <c r="C113" s="25">
        <f t="shared" si="41"/>
        <v>-9.2254367832832145</v>
      </c>
      <c r="D113" s="40">
        <v>341.71390671</v>
      </c>
      <c r="E113" s="35">
        <f t="shared" si="42"/>
        <v>-8.7772957190307643</v>
      </c>
      <c r="F113" s="33">
        <v>308.54156820999998</v>
      </c>
      <c r="G113" s="25">
        <f t="shared" si="43"/>
        <v>-9.7166481904338635</v>
      </c>
      <c r="H113" s="28">
        <f t="shared" si="36"/>
        <v>33.172338500000023</v>
      </c>
      <c r="I113" s="31">
        <f t="shared" si="44"/>
        <v>0.99653908042287576</v>
      </c>
    </row>
    <row r="114" spans="1:9" ht="18.75" hidden="1">
      <c r="A114" s="39" t="s">
        <v>63</v>
      </c>
      <c r="B114" s="33">
        <f t="shared" si="35"/>
        <v>648.17208010000002</v>
      </c>
      <c r="C114" s="25">
        <f t="shared" si="41"/>
        <v>-5.0139909989212246</v>
      </c>
      <c r="D114" s="40">
        <v>336.09065757000002</v>
      </c>
      <c r="E114" s="35">
        <f t="shared" si="42"/>
        <v>-5.1216499842166252</v>
      </c>
      <c r="F114" s="33">
        <v>312.08142253</v>
      </c>
      <c r="G114" s="25">
        <f t="shared" si="43"/>
        <v>-4.8977759536797061</v>
      </c>
      <c r="H114" s="28">
        <f t="shared" si="36"/>
        <v>24.009235040000021</v>
      </c>
      <c r="I114" s="31">
        <f t="shared" si="44"/>
        <v>-7.9386067509309761</v>
      </c>
    </row>
    <row r="115" spans="1:9" ht="18.75" hidden="1">
      <c r="A115" s="39" t="s">
        <v>57</v>
      </c>
      <c r="B115" s="33">
        <f t="shared" si="35"/>
        <v>638.73437994999995</v>
      </c>
      <c r="C115" s="25">
        <f t="shared" si="41"/>
        <v>1.7119079588796104</v>
      </c>
      <c r="D115" s="40">
        <v>332.20579405000001</v>
      </c>
      <c r="E115" s="35">
        <f t="shared" si="42"/>
        <v>4.6745764424086733</v>
      </c>
      <c r="F115" s="33">
        <v>306.5285859</v>
      </c>
      <c r="G115" s="25">
        <f t="shared" si="43"/>
        <v>-1.3152028522758097</v>
      </c>
      <c r="H115" s="28">
        <f t="shared" si="36"/>
        <v>25.677208150000013</v>
      </c>
      <c r="I115" s="31">
        <f t="shared" si="44"/>
        <v>280.04840282797289</v>
      </c>
    </row>
    <row r="116" spans="1:9" ht="18.75">
      <c r="A116" s="32" t="s">
        <v>78</v>
      </c>
      <c r="B116" s="8">
        <f>D116+F116</f>
        <v>7033.3774604400005</v>
      </c>
      <c r="C116" s="9">
        <f>((B116/B103)-1)*100</f>
        <v>-6.1562881405168195</v>
      </c>
      <c r="D116" s="10">
        <f>SUM(D117:D128)</f>
        <v>3742.3351265000001</v>
      </c>
      <c r="E116" s="11">
        <f>((D116/D103)-1)*100</f>
        <v>-4.1461393640850996</v>
      </c>
      <c r="F116" s="8">
        <f>SUM(F117:F128)</f>
        <v>3291.0423339399999</v>
      </c>
      <c r="G116" s="9">
        <f>((F116/F103)-1)*100</f>
        <v>-8.3420258936101952</v>
      </c>
      <c r="H116" s="12">
        <f>D116-F116</f>
        <v>451.29279256000018</v>
      </c>
      <c r="I116" s="19">
        <f>((H116/H103)-1)*100</f>
        <v>43.888517103126603</v>
      </c>
    </row>
    <row r="117" spans="1:9" ht="18.75" hidden="1">
      <c r="A117" s="39" t="s">
        <v>46</v>
      </c>
      <c r="B117" s="33">
        <f t="shared" si="35"/>
        <v>633.88237690000005</v>
      </c>
      <c r="C117" s="25">
        <f t="shared" ref="C117:C128" si="45">((B117/B104)-1)*100</f>
        <v>-0.15107814072673476</v>
      </c>
      <c r="D117" s="26">
        <v>329.22731734000001</v>
      </c>
      <c r="E117" s="35">
        <f t="shared" ref="E117:E128" si="46">((D117/D104)-1)*100</f>
        <v>0.25224186942529592</v>
      </c>
      <c r="F117" s="33">
        <v>304.65505955999998</v>
      </c>
      <c r="G117" s="25">
        <f t="shared" ref="G117:G128" si="47">((F117/F104)-1)*100</f>
        <v>-0.58329579894860206</v>
      </c>
      <c r="H117" s="28">
        <f t="shared" si="36"/>
        <v>24.572257780000029</v>
      </c>
      <c r="I117" s="31">
        <f t="shared" ref="I117:I128" si="48">((H117/H104)-1)*100</f>
        <v>11.913712037397662</v>
      </c>
    </row>
    <row r="118" spans="1:9" ht="18.75" hidden="1">
      <c r="A118" s="39" t="s">
        <v>47</v>
      </c>
      <c r="B118" s="33">
        <f t="shared" si="35"/>
        <v>597.1429627</v>
      </c>
      <c r="C118" s="25">
        <f t="shared" si="45"/>
        <v>6.4660696128825412</v>
      </c>
      <c r="D118" s="26">
        <v>313.10584943999999</v>
      </c>
      <c r="E118" s="35">
        <f t="shared" si="46"/>
        <v>6.3438041434769721</v>
      </c>
      <c r="F118" s="33">
        <v>284.03711326000001</v>
      </c>
      <c r="G118" s="25">
        <f t="shared" si="47"/>
        <v>6.6011740793054718</v>
      </c>
      <c r="H118" s="28">
        <f t="shared" si="36"/>
        <v>29.068736179999974</v>
      </c>
      <c r="I118" s="31">
        <f t="shared" si="48"/>
        <v>3.8928762421402974</v>
      </c>
    </row>
    <row r="119" spans="1:9" ht="18.75" hidden="1">
      <c r="A119" s="39" t="s">
        <v>48</v>
      </c>
      <c r="B119" s="33">
        <f t="shared" si="35"/>
        <v>608.51773021999998</v>
      </c>
      <c r="C119" s="25">
        <f t="shared" si="45"/>
        <v>-2.5547926281064171</v>
      </c>
      <c r="D119" s="26">
        <v>323.19539092000002</v>
      </c>
      <c r="E119" s="35">
        <f t="shared" si="46"/>
        <v>-1.0439257986160078</v>
      </c>
      <c r="F119" s="33">
        <v>285.32233930000001</v>
      </c>
      <c r="G119" s="25">
        <f t="shared" si="47"/>
        <v>-4.2114275518435278</v>
      </c>
      <c r="H119" s="28">
        <f t="shared" si="36"/>
        <v>37.873051620000012</v>
      </c>
      <c r="I119" s="31">
        <f t="shared" si="48"/>
        <v>31.786806852683249</v>
      </c>
    </row>
    <row r="120" spans="1:9" ht="18.75" hidden="1">
      <c r="A120" s="39" t="s">
        <v>59</v>
      </c>
      <c r="B120" s="33">
        <f t="shared" si="35"/>
        <v>532.93100763999996</v>
      </c>
      <c r="C120" s="25">
        <f t="shared" si="45"/>
        <v>-15.407169616892347</v>
      </c>
      <c r="D120" s="26">
        <v>280.76044457</v>
      </c>
      <c r="E120" s="35">
        <f t="shared" si="46"/>
        <v>-13.740461567893059</v>
      </c>
      <c r="F120" s="33">
        <v>252.17056306999999</v>
      </c>
      <c r="G120" s="25">
        <f t="shared" si="47"/>
        <v>-17.188661068013477</v>
      </c>
      <c r="H120" s="28">
        <f t="shared" si="36"/>
        <v>28.589881500000018</v>
      </c>
      <c r="I120" s="31">
        <f t="shared" si="48"/>
        <v>36.328988850598478</v>
      </c>
    </row>
    <row r="121" spans="1:9" ht="18.75" hidden="1">
      <c r="A121" s="39" t="s">
        <v>50</v>
      </c>
      <c r="B121" s="33">
        <f t="shared" si="35"/>
        <v>479.19662314999994</v>
      </c>
      <c r="C121" s="25">
        <f t="shared" si="45"/>
        <v>-26.426198959123013</v>
      </c>
      <c r="D121" s="26">
        <v>257.31597384999998</v>
      </c>
      <c r="E121" s="35">
        <f t="shared" si="46"/>
        <v>-24.36938153812256</v>
      </c>
      <c r="F121" s="33">
        <v>221.88064929999999</v>
      </c>
      <c r="G121" s="25">
        <f t="shared" si="47"/>
        <v>-28.675683576600154</v>
      </c>
      <c r="H121" s="28">
        <f t="shared" si="36"/>
        <v>35.43532454999999</v>
      </c>
      <c r="I121" s="31">
        <f t="shared" si="48"/>
        <v>21.602518270476345</v>
      </c>
    </row>
    <row r="122" spans="1:9" ht="18.75" hidden="1">
      <c r="A122" s="39" t="s">
        <v>65</v>
      </c>
      <c r="B122" s="33">
        <f t="shared" si="35"/>
        <v>543.67892142999995</v>
      </c>
      <c r="C122" s="25">
        <f t="shared" si="45"/>
        <v>-7.8968937930554599</v>
      </c>
      <c r="D122" s="26">
        <v>291.6452534</v>
      </c>
      <c r="E122" s="35">
        <f t="shared" si="46"/>
        <v>-4.101602720852715</v>
      </c>
      <c r="F122" s="33">
        <v>252.03366803</v>
      </c>
      <c r="G122" s="25">
        <f t="shared" si="47"/>
        <v>-11.930163659304572</v>
      </c>
      <c r="H122" s="28">
        <f t="shared" si="36"/>
        <v>39.61158537</v>
      </c>
      <c r="I122" s="31">
        <f t="shared" si="48"/>
        <v>120.74846031506024</v>
      </c>
    </row>
    <row r="123" spans="1:9" ht="18.75" hidden="1">
      <c r="A123" s="39" t="s">
        <v>52</v>
      </c>
      <c r="B123" s="33">
        <f t="shared" si="35"/>
        <v>582.30313672</v>
      </c>
      <c r="C123" s="25">
        <f t="shared" si="45"/>
        <v>-9.3050877096288236</v>
      </c>
      <c r="D123" s="26">
        <v>309.35942014</v>
      </c>
      <c r="E123" s="35">
        <f t="shared" si="46"/>
        <v>-7.2009299502232</v>
      </c>
      <c r="F123" s="33">
        <v>272.94371658</v>
      </c>
      <c r="G123" s="25">
        <f t="shared" si="47"/>
        <v>-11.577502949499085</v>
      </c>
      <c r="H123" s="28">
        <f t="shared" si="36"/>
        <v>36.415703559999997</v>
      </c>
      <c r="I123" s="31">
        <f t="shared" si="48"/>
        <v>47.530663620543919</v>
      </c>
    </row>
    <row r="124" spans="1:9" ht="18.75" hidden="1">
      <c r="A124" s="39" t="s">
        <v>66</v>
      </c>
      <c r="B124" s="33">
        <f t="shared" si="35"/>
        <v>590.03956730000004</v>
      </c>
      <c r="C124" s="25">
        <f t="shared" si="45"/>
        <v>-5.1825998887205955</v>
      </c>
      <c r="D124" s="26">
        <v>323.72135931999998</v>
      </c>
      <c r="E124" s="35">
        <f t="shared" si="46"/>
        <v>-0.75004142824480757</v>
      </c>
      <c r="F124" s="33">
        <v>266.31820798000001</v>
      </c>
      <c r="G124" s="25">
        <f t="shared" si="47"/>
        <v>-10.064893428885869</v>
      </c>
      <c r="H124" s="28">
        <f t="shared" si="36"/>
        <v>57.403151339999965</v>
      </c>
      <c r="I124" s="31">
        <f t="shared" si="48"/>
        <v>91.056508490050916</v>
      </c>
    </row>
    <row r="125" spans="1:9" ht="18.75" hidden="1">
      <c r="A125" s="39" t="s">
        <v>54</v>
      </c>
      <c r="B125" s="34">
        <f t="shared" si="35"/>
        <v>605.48204867000004</v>
      </c>
      <c r="C125" s="25">
        <f t="shared" si="45"/>
        <v>0.66433218871100319</v>
      </c>
      <c r="D125" s="26">
        <v>321.43070681</v>
      </c>
      <c r="E125" s="35">
        <f t="shared" si="46"/>
        <v>1.9105370403258437</v>
      </c>
      <c r="F125" s="33">
        <v>284.05134185999998</v>
      </c>
      <c r="G125" s="25">
        <f t="shared" si="47"/>
        <v>-0.70960882283532811</v>
      </c>
      <c r="H125" s="28">
        <f t="shared" si="36"/>
        <v>37.379364950000024</v>
      </c>
      <c r="I125" s="31">
        <f t="shared" si="48"/>
        <v>27.472903157809814</v>
      </c>
    </row>
    <row r="126" spans="1:9" ht="18.75" hidden="1">
      <c r="A126" s="39" t="s">
        <v>55</v>
      </c>
      <c r="B126" s="33">
        <f t="shared" si="35"/>
        <v>605.00241970999991</v>
      </c>
      <c r="C126" s="25">
        <f t="shared" si="45"/>
        <v>-6.9592732326579032</v>
      </c>
      <c r="D126" s="26">
        <v>324.25056862999998</v>
      </c>
      <c r="E126" s="35">
        <f t="shared" si="46"/>
        <v>-5.1105143036570988</v>
      </c>
      <c r="F126" s="33">
        <v>280.75185107999999</v>
      </c>
      <c r="G126" s="25">
        <f t="shared" si="47"/>
        <v>-9.0067984327757422</v>
      </c>
      <c r="H126" s="28">
        <f t="shared" si="36"/>
        <v>43.498717549999981</v>
      </c>
      <c r="I126" s="31">
        <f t="shared" si="48"/>
        <v>31.129487750765449</v>
      </c>
    </row>
    <row r="127" spans="1:9" ht="18.75" hidden="1">
      <c r="A127" s="39" t="s">
        <v>56</v>
      </c>
      <c r="B127" s="33">
        <f t="shared" si="35"/>
        <v>606.73604402000001</v>
      </c>
      <c r="C127" s="25">
        <f t="shared" si="45"/>
        <v>-6.3927523804492292</v>
      </c>
      <c r="D127" s="26">
        <v>321.22830213999998</v>
      </c>
      <c r="E127" s="35">
        <f t="shared" si="46"/>
        <v>-4.4221269158320915</v>
      </c>
      <c r="F127" s="33">
        <v>285.50774188000003</v>
      </c>
      <c r="G127" s="25">
        <f t="shared" si="47"/>
        <v>-8.5149831843788988</v>
      </c>
      <c r="H127" s="28">
        <f t="shared" si="36"/>
        <v>35.720560259999957</v>
      </c>
      <c r="I127" s="31">
        <f t="shared" si="48"/>
        <v>48.778418806299143</v>
      </c>
    </row>
    <row r="128" spans="1:9" ht="18.75" hidden="1">
      <c r="A128" s="39" t="s">
        <v>67</v>
      </c>
      <c r="B128" s="33">
        <f t="shared" si="35"/>
        <v>648.46462197999995</v>
      </c>
      <c r="C128" s="25">
        <f t="shared" si="45"/>
        <v>1.5233628148780154</v>
      </c>
      <c r="D128" s="26">
        <v>347.09453994</v>
      </c>
      <c r="E128" s="35">
        <f t="shared" si="46"/>
        <v>4.4817839293191497</v>
      </c>
      <c r="F128" s="33">
        <v>301.37008204</v>
      </c>
      <c r="G128" s="25">
        <f t="shared" si="47"/>
        <v>-1.6828785624851572</v>
      </c>
      <c r="H128" s="28">
        <f t="shared" si="36"/>
        <v>45.724457900000004</v>
      </c>
      <c r="I128" s="31">
        <f t="shared" si="48"/>
        <v>78.074102265670106</v>
      </c>
    </row>
    <row r="129" spans="1:9" ht="18.75">
      <c r="A129" s="36" t="s">
        <v>79</v>
      </c>
      <c r="B129" s="15">
        <f t="shared" si="35"/>
        <v>8628.3408600600014</v>
      </c>
      <c r="C129" s="37">
        <f>((B129/B116)-1)*100</f>
        <v>22.677062458129772</v>
      </c>
      <c r="D129" s="15">
        <f>SUM(D130:D141)</f>
        <v>4567.9973681300007</v>
      </c>
      <c r="E129" s="37">
        <f>((D129/D116)-1)*100</f>
        <v>22.062755304391924</v>
      </c>
      <c r="F129" s="15">
        <f>SUM(F130:F141)</f>
        <v>4060.3434919300007</v>
      </c>
      <c r="G129" s="37">
        <f>((F129/F116)-1)*100</f>
        <v>23.375608087939792</v>
      </c>
      <c r="H129" s="17">
        <f t="shared" si="36"/>
        <v>507.65387620000001</v>
      </c>
      <c r="I129" s="48">
        <f>((H129/H116)-1)*100</f>
        <v>12.488806506367256</v>
      </c>
    </row>
    <row r="130" spans="1:9" ht="18.75" hidden="1">
      <c r="A130" s="39" t="s">
        <v>70</v>
      </c>
      <c r="B130" s="33">
        <f t="shared" si="35"/>
        <v>633.80695156000002</v>
      </c>
      <c r="C130" s="25">
        <f t="shared" ref="C130:C141" si="49">((B130/B117)-1)*100</f>
        <v>-1.1898948882105298E-2</v>
      </c>
      <c r="D130" s="26">
        <v>339.38468336</v>
      </c>
      <c r="E130" s="35">
        <f t="shared" ref="E130:E141" si="50">((D130/D117)-1)*100</f>
        <v>3.0852136153423304</v>
      </c>
      <c r="F130" s="33">
        <v>294.42226820000002</v>
      </c>
      <c r="G130" s="25">
        <f t="shared" ref="G130:G141" si="51">((F130/F117)-1)*100</f>
        <v>-3.3588122169310841</v>
      </c>
      <c r="H130" s="28">
        <f t="shared" si="36"/>
        <v>44.962415159999978</v>
      </c>
      <c r="I130" s="31">
        <f t="shared" ref="I130:I141" si="52">((H130/H117)-1)*100</f>
        <v>82.98039831161141</v>
      </c>
    </row>
    <row r="131" spans="1:9" ht="18.75" hidden="1">
      <c r="A131" s="39" t="s">
        <v>47</v>
      </c>
      <c r="B131" s="33">
        <f t="shared" si="35"/>
        <v>604.39776131000008</v>
      </c>
      <c r="C131" s="25">
        <f t="shared" si="49"/>
        <v>1.2149182127504821</v>
      </c>
      <c r="D131" s="26">
        <v>320.87238652000002</v>
      </c>
      <c r="E131" s="35">
        <f t="shared" si="50"/>
        <v>2.4804829082212043</v>
      </c>
      <c r="F131" s="33">
        <v>283.52537479</v>
      </c>
      <c r="G131" s="25">
        <f t="shared" si="51"/>
        <v>-0.18016605792341434</v>
      </c>
      <c r="H131" s="28">
        <f t="shared" si="36"/>
        <v>37.34701173000002</v>
      </c>
      <c r="I131" s="31">
        <f t="shared" si="52"/>
        <v>28.478278170537429</v>
      </c>
    </row>
    <row r="132" spans="1:9" ht="18.75" hidden="1">
      <c r="A132" s="39" t="s">
        <v>71</v>
      </c>
      <c r="B132" s="33">
        <f t="shared" si="35"/>
        <v>768.17789508999999</v>
      </c>
      <c r="C132" s="25">
        <f t="shared" si="49"/>
        <v>26.237553474781649</v>
      </c>
      <c r="D132" s="26">
        <v>413.05283495999998</v>
      </c>
      <c r="E132" s="35">
        <f t="shared" si="50"/>
        <v>27.802823482170957</v>
      </c>
      <c r="F132" s="33">
        <v>355.12506013000001</v>
      </c>
      <c r="G132" s="25">
        <f t="shared" si="51"/>
        <v>24.464513014035848</v>
      </c>
      <c r="H132" s="28">
        <f t="shared" si="36"/>
        <v>57.927774829999976</v>
      </c>
      <c r="I132" s="31">
        <f t="shared" si="52"/>
        <v>52.952488252648379</v>
      </c>
    </row>
    <row r="133" spans="1:9" ht="18.75" hidden="1">
      <c r="A133" s="39" t="s">
        <v>49</v>
      </c>
      <c r="B133" s="33">
        <f t="shared" si="35"/>
        <v>717.69048999000006</v>
      </c>
      <c r="C133" s="25">
        <f t="shared" si="49"/>
        <v>34.668555535580126</v>
      </c>
      <c r="D133" s="26">
        <v>379.16431712000002</v>
      </c>
      <c r="E133" s="35">
        <f t="shared" si="50"/>
        <v>35.049051407761844</v>
      </c>
      <c r="F133" s="33">
        <v>338.52617286999998</v>
      </c>
      <c r="G133" s="25">
        <f t="shared" si="51"/>
        <v>34.244920877631756</v>
      </c>
      <c r="H133" s="28">
        <f t="shared" si="36"/>
        <v>40.638144250000039</v>
      </c>
      <c r="I133" s="31">
        <f t="shared" si="52"/>
        <v>42.141702301214544</v>
      </c>
    </row>
    <row r="134" spans="1:9" ht="18.75" hidden="1">
      <c r="A134" s="39" t="s">
        <v>72</v>
      </c>
      <c r="B134" s="33">
        <f t="shared" si="35"/>
        <v>668.63379106999992</v>
      </c>
      <c r="C134" s="25">
        <f t="shared" si="49"/>
        <v>39.532241833161173</v>
      </c>
      <c r="D134" s="26">
        <v>356.10787033999998</v>
      </c>
      <c r="E134" s="35">
        <f t="shared" si="50"/>
        <v>38.393223324561212</v>
      </c>
      <c r="F134" s="33">
        <v>312.52592073</v>
      </c>
      <c r="G134" s="25">
        <f t="shared" si="51"/>
        <v>40.853166653321125</v>
      </c>
      <c r="H134" s="28">
        <f t="shared" si="36"/>
        <v>43.581949609999981</v>
      </c>
      <c r="I134" s="31">
        <f t="shared" si="52"/>
        <v>22.990124017362756</v>
      </c>
    </row>
    <row r="135" spans="1:9" ht="18.75" hidden="1">
      <c r="A135" s="39" t="s">
        <v>73</v>
      </c>
      <c r="B135" s="33">
        <f t="shared" si="35"/>
        <v>709.85256052</v>
      </c>
      <c r="C135" s="25">
        <f t="shared" si="49"/>
        <v>30.564664646722981</v>
      </c>
      <c r="D135" s="26">
        <v>372.09594514000003</v>
      </c>
      <c r="E135" s="35">
        <f t="shared" si="50"/>
        <v>27.585119525212896</v>
      </c>
      <c r="F135" s="33">
        <v>337.75661538000003</v>
      </c>
      <c r="G135" s="25">
        <f t="shared" si="51"/>
        <v>34.012498417392514</v>
      </c>
      <c r="H135" s="28">
        <f t="shared" si="36"/>
        <v>34.339329759999998</v>
      </c>
      <c r="I135" s="31">
        <f t="shared" si="52"/>
        <v>-13.309882855617705</v>
      </c>
    </row>
    <row r="136" spans="1:9" ht="18.75" hidden="1">
      <c r="A136" s="39" t="s">
        <v>52</v>
      </c>
      <c r="B136" s="33">
        <f t="shared" si="35"/>
        <v>707.84858925000003</v>
      </c>
      <c r="C136" s="25">
        <f t="shared" si="49"/>
        <v>21.560153915222415</v>
      </c>
      <c r="D136" s="26">
        <v>367.67013609000003</v>
      </c>
      <c r="E136" s="35">
        <f t="shared" si="50"/>
        <v>18.84885739817188</v>
      </c>
      <c r="F136" s="33">
        <v>340.17845316</v>
      </c>
      <c r="G136" s="25">
        <f t="shared" si="51"/>
        <v>24.633187172232795</v>
      </c>
      <c r="H136" s="28">
        <f t="shared" si="36"/>
        <v>27.491682930000024</v>
      </c>
      <c r="I136" s="31">
        <f t="shared" si="52"/>
        <v>-24.505967913805083</v>
      </c>
    </row>
    <row r="137" spans="1:9" ht="18.75" hidden="1">
      <c r="A137" s="39" t="s">
        <v>74</v>
      </c>
      <c r="B137" s="33">
        <f t="shared" si="35"/>
        <v>714.14978907</v>
      </c>
      <c r="C137" s="25">
        <f t="shared" si="49"/>
        <v>21.034220185931574</v>
      </c>
      <c r="D137" s="26">
        <v>384.10483017000001</v>
      </c>
      <c r="E137" s="35">
        <f t="shared" si="50"/>
        <v>18.652915265412172</v>
      </c>
      <c r="F137" s="33">
        <v>330.04495889999998</v>
      </c>
      <c r="G137" s="25">
        <f t="shared" si="51"/>
        <v>23.928799838119108</v>
      </c>
      <c r="H137" s="28">
        <f t="shared" si="36"/>
        <v>54.059871270000031</v>
      </c>
      <c r="I137" s="31">
        <f t="shared" si="52"/>
        <v>-5.8242099814305064</v>
      </c>
    </row>
    <row r="138" spans="1:9" ht="18.75" hidden="1">
      <c r="A138" s="39" t="s">
        <v>75</v>
      </c>
      <c r="B138" s="34">
        <f t="shared" si="35"/>
        <v>727.16382874999999</v>
      </c>
      <c r="C138" s="25">
        <f t="shared" si="49"/>
        <v>20.096678398192935</v>
      </c>
      <c r="D138" s="26">
        <v>386.03782301000001</v>
      </c>
      <c r="E138" s="35">
        <f t="shared" si="50"/>
        <v>20.099858175090212</v>
      </c>
      <c r="F138" s="33">
        <v>341.12600573999998</v>
      </c>
      <c r="G138" s="25">
        <f t="shared" si="51"/>
        <v>20.093080182712299</v>
      </c>
      <c r="H138" s="28">
        <f t="shared" si="36"/>
        <v>44.911817270000029</v>
      </c>
      <c r="I138" s="31">
        <f t="shared" si="52"/>
        <v>20.151365145115975</v>
      </c>
    </row>
    <row r="139" spans="1:9" ht="18.75" hidden="1">
      <c r="A139" s="39" t="s">
        <v>55</v>
      </c>
      <c r="B139" s="33">
        <f t="shared" si="35"/>
        <v>752.08821004000004</v>
      </c>
      <c r="C139" s="25">
        <f t="shared" si="49"/>
        <v>24.311603646230662</v>
      </c>
      <c r="D139" s="26">
        <v>397.12254281000003</v>
      </c>
      <c r="E139" s="35">
        <f t="shared" si="50"/>
        <v>22.473969587129304</v>
      </c>
      <c r="F139" s="33">
        <v>354.96566723000001</v>
      </c>
      <c r="G139" s="25">
        <f t="shared" si="51"/>
        <v>26.43395434954865</v>
      </c>
      <c r="H139" s="28">
        <f t="shared" si="36"/>
        <v>42.156875580000019</v>
      </c>
      <c r="I139" s="31">
        <f t="shared" si="52"/>
        <v>-3.0847851283375638</v>
      </c>
    </row>
    <row r="140" spans="1:9" ht="18.75" hidden="1">
      <c r="A140" s="39" t="s">
        <v>76</v>
      </c>
      <c r="B140" s="33">
        <f t="shared" si="35"/>
        <v>791.59017592999999</v>
      </c>
      <c r="C140" s="25">
        <f t="shared" si="49"/>
        <v>30.466977152902853</v>
      </c>
      <c r="D140" s="26">
        <v>418.07422761999999</v>
      </c>
      <c r="E140" s="35">
        <f t="shared" si="50"/>
        <v>30.148627887025945</v>
      </c>
      <c r="F140" s="33">
        <v>373.51594831</v>
      </c>
      <c r="G140" s="25">
        <f t="shared" si="51"/>
        <v>30.825155861094</v>
      </c>
      <c r="H140" s="28">
        <f t="shared" si="36"/>
        <v>44.558279309999989</v>
      </c>
      <c r="I140" s="31">
        <f t="shared" si="52"/>
        <v>24.741266614164914</v>
      </c>
    </row>
    <row r="141" spans="1:9" ht="18.75" hidden="1">
      <c r="A141" s="39" t="s">
        <v>77</v>
      </c>
      <c r="B141" s="33">
        <f t="shared" si="35"/>
        <v>832.94081748000008</v>
      </c>
      <c r="C141" s="25">
        <f t="shared" si="49"/>
        <v>28.448151101401152</v>
      </c>
      <c r="D141" s="26">
        <v>434.30977099</v>
      </c>
      <c r="E141" s="35">
        <f t="shared" si="50"/>
        <v>25.127226451063265</v>
      </c>
      <c r="F141" s="33">
        <v>398.63104649000002</v>
      </c>
      <c r="G141" s="25">
        <f t="shared" si="51"/>
        <v>32.272932930711697</v>
      </c>
      <c r="H141" s="28">
        <f t="shared" si="36"/>
        <v>35.678724499999987</v>
      </c>
      <c r="I141" s="31">
        <f t="shared" si="52"/>
        <v>-21.970153089556955</v>
      </c>
    </row>
    <row r="142" spans="1:9" ht="18.75">
      <c r="A142" s="32" t="s">
        <v>80</v>
      </c>
      <c r="B142" s="8">
        <f>D142+F142</f>
        <v>9900.9493614200001</v>
      </c>
      <c r="C142" s="9">
        <f>((B142/B129)-1)*100</f>
        <v>14.74916814251992</v>
      </c>
      <c r="D142" s="10">
        <f>SUM(D143:D154)</f>
        <v>5148.628831760001</v>
      </c>
      <c r="E142" s="11">
        <f>((D142/D129)-1)*100</f>
        <v>12.710853725112647</v>
      </c>
      <c r="F142" s="8">
        <f>SUM(F143:F154)</f>
        <v>4752.3205296599999</v>
      </c>
      <c r="G142" s="9">
        <f>((F142/F129)-1)*100</f>
        <v>17.042327554437577</v>
      </c>
      <c r="H142" s="12">
        <f>D142-F142</f>
        <v>396.30830210000113</v>
      </c>
      <c r="I142" s="19">
        <f>((H142/H129)-1)*100</f>
        <v>-21.933364309845661</v>
      </c>
    </row>
    <row r="143" spans="1:9" ht="18.75" hidden="1">
      <c r="A143" s="39" t="s">
        <v>46</v>
      </c>
      <c r="B143" s="33">
        <f t="shared" si="35"/>
        <v>776.60311954999997</v>
      </c>
      <c r="C143" s="25">
        <f t="shared" ref="C143:C153" si="53">((B143/B130)-1)*100</f>
        <v>22.52991508511122</v>
      </c>
      <c r="D143" s="26">
        <v>406.14408321000002</v>
      </c>
      <c r="E143" s="35">
        <f t="shared" ref="E143:E154" si="54">((D143/D130)-1)*100</f>
        <v>19.670716777511576</v>
      </c>
      <c r="F143" s="33">
        <v>370.45903634000001</v>
      </c>
      <c r="G143" s="25">
        <f t="shared" ref="G143:G154" si="55">((F143/F130)-1)*100</f>
        <v>25.825753128275085</v>
      </c>
      <c r="H143" s="28">
        <f t="shared" si="36"/>
        <v>35.685046870000008</v>
      </c>
      <c r="I143" s="31">
        <f t="shared" ref="I143:I154" si="56">((H143/H130)-1)*100</f>
        <v>-20.633607551965795</v>
      </c>
    </row>
    <row r="144" spans="1:9" ht="18.75" hidden="1">
      <c r="A144" s="39" t="s">
        <v>47</v>
      </c>
      <c r="B144" s="33">
        <f t="shared" si="35"/>
        <v>720.0670695199999</v>
      </c>
      <c r="C144" s="25">
        <f t="shared" si="53"/>
        <v>19.137944515097605</v>
      </c>
      <c r="D144" s="26">
        <v>386.15164327999997</v>
      </c>
      <c r="E144" s="35">
        <f t="shared" si="54"/>
        <v>20.344304933179757</v>
      </c>
      <c r="F144" s="33">
        <v>333.91542623999999</v>
      </c>
      <c r="G144" s="25">
        <f t="shared" si="55"/>
        <v>17.772677837855831</v>
      </c>
      <c r="H144" s="28">
        <f t="shared" si="36"/>
        <v>52.236217039999985</v>
      </c>
      <c r="I144" s="31">
        <f t="shared" si="56"/>
        <v>39.867193171012929</v>
      </c>
    </row>
    <row r="145" spans="1:9" ht="18.75" hidden="1">
      <c r="A145" s="39" t="s">
        <v>48</v>
      </c>
      <c r="B145" s="33">
        <f t="shared" si="35"/>
        <v>892.25293387000011</v>
      </c>
      <c r="C145" s="25">
        <f t="shared" si="53"/>
        <v>16.151862683508146</v>
      </c>
      <c r="D145" s="26">
        <v>464.72270494000003</v>
      </c>
      <c r="E145" s="35">
        <f t="shared" si="54"/>
        <v>12.509264095718841</v>
      </c>
      <c r="F145" s="33">
        <v>427.53022893000002</v>
      </c>
      <c r="G145" s="25">
        <f t="shared" si="55"/>
        <v>20.388639645282925</v>
      </c>
      <c r="H145" s="28">
        <f t="shared" si="36"/>
        <v>37.192476010000007</v>
      </c>
      <c r="I145" s="31">
        <f t="shared" si="56"/>
        <v>-35.795089455536022</v>
      </c>
    </row>
    <row r="146" spans="1:9" ht="18.75" hidden="1">
      <c r="A146" s="39" t="s">
        <v>59</v>
      </c>
      <c r="B146" s="33">
        <f t="shared" si="35"/>
        <v>851.65674381000008</v>
      </c>
      <c r="C146" s="25">
        <f t="shared" si="53"/>
        <v>18.666299148239606</v>
      </c>
      <c r="D146" s="26">
        <v>440.91159771000002</v>
      </c>
      <c r="E146" s="35">
        <f t="shared" si="54"/>
        <v>16.285097991026909</v>
      </c>
      <c r="F146" s="33">
        <v>410.7451461</v>
      </c>
      <c r="G146" s="25">
        <f t="shared" si="55"/>
        <v>21.333349979333317</v>
      </c>
      <c r="H146" s="28">
        <f t="shared" si="36"/>
        <v>30.166451610000024</v>
      </c>
      <c r="I146" s="31">
        <f t="shared" si="56"/>
        <v>-25.768136890256756</v>
      </c>
    </row>
    <row r="147" spans="1:9" ht="18.75" hidden="1">
      <c r="A147" s="39" t="s">
        <v>50</v>
      </c>
      <c r="B147" s="33">
        <f t="shared" ref="B147:B193" si="57">D147+F147</f>
        <v>849.3143953</v>
      </c>
      <c r="C147" s="25">
        <f t="shared" si="53"/>
        <v>27.022356130231007</v>
      </c>
      <c r="D147" s="26">
        <v>432.76755142000002</v>
      </c>
      <c r="E147" s="35">
        <f t="shared" si="54"/>
        <v>21.527095429485431</v>
      </c>
      <c r="F147" s="33">
        <v>416.54684387999998</v>
      </c>
      <c r="G147" s="25">
        <f t="shared" si="55"/>
        <v>33.283934627574972</v>
      </c>
      <c r="H147" s="28">
        <f t="shared" ref="H147:H193" si="58">D147-F147</f>
        <v>16.220707540000035</v>
      </c>
      <c r="I147" s="31">
        <f t="shared" si="56"/>
        <v>-62.781133737353144</v>
      </c>
    </row>
    <row r="148" spans="1:9" ht="18.75" hidden="1">
      <c r="A148" s="39" t="s">
        <v>51</v>
      </c>
      <c r="B148" s="33">
        <f t="shared" si="57"/>
        <v>894.56878763999998</v>
      </c>
      <c r="C148" s="25">
        <f t="shared" si="53"/>
        <v>26.021773730686661</v>
      </c>
      <c r="D148" s="26">
        <v>463.64000804</v>
      </c>
      <c r="E148" s="35">
        <f t="shared" si="54"/>
        <v>24.60227371345227</v>
      </c>
      <c r="F148" s="33">
        <v>430.92877959999998</v>
      </c>
      <c r="G148" s="25">
        <f t="shared" si="55"/>
        <v>27.585592695253268</v>
      </c>
      <c r="H148" s="28">
        <f t="shared" si="58"/>
        <v>32.711228440000014</v>
      </c>
      <c r="I148" s="31">
        <f t="shared" si="56"/>
        <v>-4.741214611289446</v>
      </c>
    </row>
    <row r="149" spans="1:9" ht="18.75" hidden="1">
      <c r="A149" s="39" t="s">
        <v>52</v>
      </c>
      <c r="B149" s="33">
        <f t="shared" si="57"/>
        <v>896.90672833000008</v>
      </c>
      <c r="C149" s="25">
        <f t="shared" si="53"/>
        <v>26.70883886062645</v>
      </c>
      <c r="D149" s="26">
        <v>459.54558729000001</v>
      </c>
      <c r="E149" s="35">
        <f t="shared" si="54"/>
        <v>24.988554190735336</v>
      </c>
      <c r="F149" s="33">
        <v>437.36114104000001</v>
      </c>
      <c r="G149" s="25">
        <f t="shared" si="55"/>
        <v>28.568149151495771</v>
      </c>
      <c r="H149" s="28">
        <f t="shared" si="58"/>
        <v>22.184446250000008</v>
      </c>
      <c r="I149" s="31">
        <f t="shared" si="56"/>
        <v>-19.304881019883101</v>
      </c>
    </row>
    <row r="150" spans="1:9" ht="18.75" hidden="1">
      <c r="A150" s="39" t="s">
        <v>53</v>
      </c>
      <c r="B150" s="33">
        <f t="shared" si="57"/>
        <v>880.27280891000009</v>
      </c>
      <c r="C150" s="25">
        <f t="shared" si="53"/>
        <v>23.261649360190042</v>
      </c>
      <c r="D150" s="26">
        <v>457.83055158000002</v>
      </c>
      <c r="E150" s="35">
        <f t="shared" si="54"/>
        <v>19.194166701150284</v>
      </c>
      <c r="F150" s="33">
        <v>422.44225733000002</v>
      </c>
      <c r="G150" s="25">
        <f t="shared" si="55"/>
        <v>27.995367279036486</v>
      </c>
      <c r="H150" s="28">
        <f t="shared" si="58"/>
        <v>35.388294250000001</v>
      </c>
      <c r="I150" s="31">
        <f t="shared" si="56"/>
        <v>-34.538700484034692</v>
      </c>
    </row>
    <row r="151" spans="1:9" ht="18.75" hidden="1">
      <c r="A151" s="39" t="s">
        <v>54</v>
      </c>
      <c r="B151" s="34">
        <f t="shared" si="57"/>
        <v>836.44261326000003</v>
      </c>
      <c r="C151" s="25">
        <f t="shared" si="53"/>
        <v>15.02808310719348</v>
      </c>
      <c r="D151" s="26">
        <v>441.93390576000002</v>
      </c>
      <c r="E151" s="35">
        <f t="shared" si="54"/>
        <v>14.479431656247854</v>
      </c>
      <c r="F151" s="33">
        <v>394.50870750000001</v>
      </c>
      <c r="G151" s="25">
        <f t="shared" si="55"/>
        <v>15.648968668981333</v>
      </c>
      <c r="H151" s="28">
        <f t="shared" si="58"/>
        <v>47.425198260000002</v>
      </c>
      <c r="I151" s="31">
        <f t="shared" si="56"/>
        <v>5.5962576060774261</v>
      </c>
    </row>
    <row r="152" spans="1:9" ht="18.75" hidden="1">
      <c r="A152" s="39" t="s">
        <v>55</v>
      </c>
      <c r="B152" s="33">
        <f t="shared" si="57"/>
        <v>771.48583954000003</v>
      </c>
      <c r="C152" s="25">
        <f t="shared" si="53"/>
        <v>2.5791694698908074</v>
      </c>
      <c r="D152" s="26">
        <v>397.66885521</v>
      </c>
      <c r="E152" s="35">
        <f t="shared" si="54"/>
        <v>0.13756771301229875</v>
      </c>
      <c r="F152" s="33">
        <v>373.81698433000003</v>
      </c>
      <c r="G152" s="25">
        <f t="shared" si="55"/>
        <v>5.3107437818163072</v>
      </c>
      <c r="H152" s="28">
        <f t="shared" si="58"/>
        <v>23.851870879999979</v>
      </c>
      <c r="I152" s="31">
        <f t="shared" si="56"/>
        <v>-43.42116071971013</v>
      </c>
    </row>
    <row r="153" spans="1:9" ht="18.75" hidden="1">
      <c r="A153" s="39" t="s">
        <v>56</v>
      </c>
      <c r="B153" s="33">
        <f t="shared" si="57"/>
        <v>755.59896220999997</v>
      </c>
      <c r="C153" s="25">
        <f t="shared" si="53"/>
        <v>-4.5466978765515531</v>
      </c>
      <c r="D153" s="26">
        <v>390.44680414999999</v>
      </c>
      <c r="E153" s="35">
        <f t="shared" si="54"/>
        <v>-6.6082579706662425</v>
      </c>
      <c r="F153" s="33">
        <v>365.15215805999998</v>
      </c>
      <c r="G153" s="25">
        <f t="shared" si="55"/>
        <v>-2.2392056585114006</v>
      </c>
      <c r="H153" s="28">
        <f t="shared" si="58"/>
        <v>25.294646090000015</v>
      </c>
      <c r="I153" s="31">
        <f t="shared" si="56"/>
        <v>-43.232444156964412</v>
      </c>
    </row>
    <row r="154" spans="1:9" ht="18.75" hidden="1">
      <c r="A154" s="39" t="s">
        <v>57</v>
      </c>
      <c r="B154" s="33">
        <f t="shared" si="57"/>
        <v>775.77935948000004</v>
      </c>
      <c r="C154" s="25">
        <f>((B154/B141)-1)*100</f>
        <v>-6.8626073786295816</v>
      </c>
      <c r="D154" s="26">
        <v>406.86553916999998</v>
      </c>
      <c r="E154" s="35">
        <f t="shared" si="54"/>
        <v>-6.319045449390071</v>
      </c>
      <c r="F154" s="33">
        <v>368.91382031000001</v>
      </c>
      <c r="G154" s="25">
        <f t="shared" si="55"/>
        <v>-7.4548197993267618</v>
      </c>
      <c r="H154" s="28">
        <f t="shared" si="58"/>
        <v>37.951718859999971</v>
      </c>
      <c r="I154" s="31">
        <f t="shared" si="56"/>
        <v>6.3707276306920191</v>
      </c>
    </row>
    <row r="155" spans="1:9" ht="18.75">
      <c r="A155" s="32" t="s">
        <v>81</v>
      </c>
      <c r="B155" s="8">
        <f t="shared" si="57"/>
        <v>8978.0909926000004</v>
      </c>
      <c r="C155" s="9">
        <f>((B155/B142)-1)*100</f>
        <v>-9.3209078759255775</v>
      </c>
      <c r="D155" s="10">
        <f>SUM(D156:D167)</f>
        <v>4753.8386252600003</v>
      </c>
      <c r="E155" s="11">
        <f>((D155/D142)-1)*100</f>
        <v>-7.6678707943498399</v>
      </c>
      <c r="F155" s="8">
        <f>SUM(F156:F167)</f>
        <v>4224.2523673400001</v>
      </c>
      <c r="G155" s="9">
        <f>((F155/F142)-1)*100</f>
        <v>-11.111795995750729</v>
      </c>
      <c r="H155" s="12">
        <f t="shared" si="58"/>
        <v>529.58625792000021</v>
      </c>
      <c r="I155" s="19">
        <f>((H155/H142)-1)*100</f>
        <v>33.6298672305807</v>
      </c>
    </row>
    <row r="156" spans="1:9" ht="18.75" hidden="1">
      <c r="A156" s="39" t="s">
        <v>46</v>
      </c>
      <c r="B156" s="33">
        <f t="shared" si="57"/>
        <v>708.89252813000007</v>
      </c>
      <c r="C156" s="25">
        <f>((B156/B143)-1)*100</f>
        <v>-8.718815275843161</v>
      </c>
      <c r="D156" s="26">
        <v>373.87652543000002</v>
      </c>
      <c r="E156" s="35">
        <f>((D156/D143)-1)*100</f>
        <v>-7.9448548222025401</v>
      </c>
      <c r="F156" s="33">
        <v>335.0160027</v>
      </c>
      <c r="G156" s="25">
        <f>((F156/F143)-1)*100</f>
        <v>-9.5673286823191646</v>
      </c>
      <c r="H156" s="28">
        <f t="shared" si="58"/>
        <v>38.860522730000014</v>
      </c>
      <c r="I156" s="31">
        <f>((H156/H143)-1)*100</f>
        <v>8.8986175962391343</v>
      </c>
    </row>
    <row r="157" spans="1:9" ht="18.75" hidden="1">
      <c r="A157" s="39" t="s">
        <v>47</v>
      </c>
      <c r="B157" s="33">
        <f t="shared" si="57"/>
        <v>698.38678763000007</v>
      </c>
      <c r="C157" s="25">
        <f t="shared" ref="C157:C166" si="59">((B157/B144)-1)*100</f>
        <v>-3.0108697936224171</v>
      </c>
      <c r="D157" s="26">
        <v>377.45267624000002</v>
      </c>
      <c r="E157" s="35">
        <f t="shared" ref="E157:E167" si="60">((D157/D144)-1)*100</f>
        <v>-2.2527333992703791</v>
      </c>
      <c r="F157" s="33">
        <v>320.93411139</v>
      </c>
      <c r="G157" s="25">
        <f t="shared" ref="G157:G167" si="61">((F157/F144)-1)*100</f>
        <v>-3.8876056120479285</v>
      </c>
      <c r="H157" s="28">
        <f t="shared" si="58"/>
        <v>56.518564850000018</v>
      </c>
      <c r="I157" s="31">
        <f t="shared" ref="I157:I167" si="62">((H157/H144)-1)*100</f>
        <v>8.1980435273879326</v>
      </c>
    </row>
    <row r="158" spans="1:9" ht="18.75" hidden="1">
      <c r="A158" s="39" t="s">
        <v>48</v>
      </c>
      <c r="B158" s="33">
        <f t="shared" si="57"/>
        <v>825.55044444999999</v>
      </c>
      <c r="C158" s="25">
        <f t="shared" si="59"/>
        <v>-7.4757377519274808</v>
      </c>
      <c r="D158" s="26">
        <v>440.66966896000002</v>
      </c>
      <c r="E158" s="35">
        <f t="shared" si="60"/>
        <v>-5.1757824019176057</v>
      </c>
      <c r="F158" s="33">
        <v>384.88077549000002</v>
      </c>
      <c r="G158" s="25">
        <f t="shared" si="61"/>
        <v>-9.9757749403453388</v>
      </c>
      <c r="H158" s="28">
        <f t="shared" si="58"/>
        <v>55.788893470000005</v>
      </c>
      <c r="I158" s="31">
        <f t="shared" si="62"/>
        <v>50.00048250350406</v>
      </c>
    </row>
    <row r="159" spans="1:9" ht="18.75" hidden="1">
      <c r="A159" s="39" t="s">
        <v>49</v>
      </c>
      <c r="B159" s="33">
        <f t="shared" si="57"/>
        <v>707.88304783000001</v>
      </c>
      <c r="C159" s="25">
        <f t="shared" si="59"/>
        <v>-16.881648272613823</v>
      </c>
      <c r="D159" s="26">
        <v>370.24422688999999</v>
      </c>
      <c r="E159" s="35">
        <f t="shared" si="60"/>
        <v>-16.027559988676</v>
      </c>
      <c r="F159" s="33">
        <v>337.63882094000002</v>
      </c>
      <c r="G159" s="25">
        <f t="shared" si="61"/>
        <v>-17.798463561685406</v>
      </c>
      <c r="H159" s="28">
        <f t="shared" si="58"/>
        <v>32.605405949999977</v>
      </c>
      <c r="I159" s="31">
        <f t="shared" si="62"/>
        <v>8.0849891512976271</v>
      </c>
    </row>
    <row r="160" spans="1:9" ht="18.75" hidden="1">
      <c r="A160" s="39" t="s">
        <v>50</v>
      </c>
      <c r="B160" s="33">
        <f t="shared" si="57"/>
        <v>718.86992977</v>
      </c>
      <c r="C160" s="25">
        <f t="shared" si="59"/>
        <v>-15.358796018513686</v>
      </c>
      <c r="D160" s="26">
        <v>378.72835856</v>
      </c>
      <c r="E160" s="35">
        <f t="shared" si="60"/>
        <v>-12.486886478130399</v>
      </c>
      <c r="F160" s="33">
        <v>340.14157121</v>
      </c>
      <c r="G160" s="25">
        <f t="shared" si="61"/>
        <v>-18.34254029110134</v>
      </c>
      <c r="H160" s="28">
        <f t="shared" si="58"/>
        <v>38.586787350000009</v>
      </c>
      <c r="I160" s="31">
        <f t="shared" si="62"/>
        <v>137.88596924545701</v>
      </c>
    </row>
    <row r="161" spans="1:9" ht="18.75">
      <c r="A161" s="39" t="s">
        <v>51</v>
      </c>
      <c r="B161" s="33">
        <f t="shared" si="57"/>
        <v>741.35100037999996</v>
      </c>
      <c r="C161" s="25">
        <f t="shared" si="59"/>
        <v>-17.127557922539459</v>
      </c>
      <c r="D161" s="26">
        <v>394.25332004000001</v>
      </c>
      <c r="E161" s="35">
        <f t="shared" si="60"/>
        <v>-14.965638598214703</v>
      </c>
      <c r="F161" s="33">
        <v>347.09768034000001</v>
      </c>
      <c r="G161" s="25">
        <f t="shared" si="61"/>
        <v>-19.453585656965011</v>
      </c>
      <c r="H161" s="28">
        <f t="shared" si="58"/>
        <v>47.155639699999995</v>
      </c>
      <c r="I161" s="31">
        <f t="shared" si="62"/>
        <v>44.157348864150372</v>
      </c>
    </row>
    <row r="162" spans="1:9" ht="18.75">
      <c r="A162" s="39" t="s">
        <v>52</v>
      </c>
      <c r="B162" s="33">
        <f t="shared" si="57"/>
        <v>741.64536442000008</v>
      </c>
      <c r="C162" s="25">
        <f t="shared" si="59"/>
        <v>-17.310759191102253</v>
      </c>
      <c r="D162" s="26">
        <v>392.30103251000003</v>
      </c>
      <c r="E162" s="35">
        <f t="shared" si="60"/>
        <v>-14.632836575920539</v>
      </c>
      <c r="F162" s="33">
        <v>349.34433190999999</v>
      </c>
      <c r="G162" s="25">
        <f t="shared" si="61"/>
        <v>-20.124515159418376</v>
      </c>
      <c r="H162" s="28">
        <f t="shared" si="58"/>
        <v>42.956700600000033</v>
      </c>
      <c r="I162" s="31">
        <f t="shared" si="62"/>
        <v>93.634315303227453</v>
      </c>
    </row>
    <row r="163" spans="1:9" ht="18.75">
      <c r="A163" s="39" t="s">
        <v>53</v>
      </c>
      <c r="B163" s="33">
        <f t="shared" si="57"/>
        <v>761.31172534000007</v>
      </c>
      <c r="C163" s="25">
        <f t="shared" si="59"/>
        <v>-13.514115438520003</v>
      </c>
      <c r="D163" s="26">
        <v>396.58527645999999</v>
      </c>
      <c r="E163" s="35">
        <f t="shared" si="60"/>
        <v>-13.377280067623055</v>
      </c>
      <c r="F163" s="33">
        <v>364.72644888000002</v>
      </c>
      <c r="G163" s="25">
        <f t="shared" si="61"/>
        <v>-13.662413607669466</v>
      </c>
      <c r="H163" s="28">
        <f t="shared" si="58"/>
        <v>31.858827579999968</v>
      </c>
      <c r="I163" s="31">
        <f t="shared" si="62"/>
        <v>-9.9735427909188772</v>
      </c>
    </row>
    <row r="164" spans="1:9" ht="18.75">
      <c r="A164" s="39" t="s">
        <v>54</v>
      </c>
      <c r="B164" s="34">
        <f t="shared" si="57"/>
        <v>758.20035371999995</v>
      </c>
      <c r="C164" s="25">
        <f t="shared" si="59"/>
        <v>-9.3541694671741009</v>
      </c>
      <c r="D164" s="26">
        <v>399.18307377999997</v>
      </c>
      <c r="E164" s="35">
        <f t="shared" si="60"/>
        <v>-9.6735804659479179</v>
      </c>
      <c r="F164" s="33">
        <v>359.01727993999998</v>
      </c>
      <c r="G164" s="25">
        <f t="shared" si="61"/>
        <v>-8.9963610144143775</v>
      </c>
      <c r="H164" s="28">
        <f t="shared" si="58"/>
        <v>40.165793839999992</v>
      </c>
      <c r="I164" s="31">
        <f t="shared" si="62"/>
        <v>-15.307061828611968</v>
      </c>
    </row>
    <row r="165" spans="1:9" ht="18.75">
      <c r="A165" s="39" t="s">
        <v>55</v>
      </c>
      <c r="B165" s="33">
        <f t="shared" si="57"/>
        <v>803.32783044000007</v>
      </c>
      <c r="C165" s="25">
        <f t="shared" si="59"/>
        <v>4.1273590865887888</v>
      </c>
      <c r="D165" s="26">
        <v>424.24029211999999</v>
      </c>
      <c r="E165" s="35">
        <f t="shared" si="60"/>
        <v>6.6817998346810903</v>
      </c>
      <c r="F165" s="33">
        <v>379.08753832000002</v>
      </c>
      <c r="G165" s="25">
        <f t="shared" si="61"/>
        <v>1.4099289788682245</v>
      </c>
      <c r="H165" s="28">
        <f t="shared" si="58"/>
        <v>45.152753799999971</v>
      </c>
      <c r="I165" s="31">
        <f t="shared" si="62"/>
        <v>89.304872675044479</v>
      </c>
    </row>
    <row r="166" spans="1:9" ht="18.75">
      <c r="A166" s="39" t="s">
        <v>56</v>
      </c>
      <c r="B166" s="33">
        <f t="shared" si="57"/>
        <v>779.01710522000008</v>
      </c>
      <c r="C166" s="25">
        <f t="shared" si="59"/>
        <v>3.0992820505610474</v>
      </c>
      <c r="D166" s="26">
        <v>412.36752150000001</v>
      </c>
      <c r="E166" s="35">
        <f t="shared" si="60"/>
        <v>5.614264764625565</v>
      </c>
      <c r="F166" s="33">
        <v>366.64958372000001</v>
      </c>
      <c r="G166" s="25">
        <f t="shared" si="61"/>
        <v>0.4100826537505986</v>
      </c>
      <c r="H166" s="28">
        <f t="shared" si="58"/>
        <v>45.71793778</v>
      </c>
      <c r="I166" s="31">
        <f t="shared" si="62"/>
        <v>80.741559369253764</v>
      </c>
    </row>
    <row r="167" spans="1:9" ht="18.75">
      <c r="A167" s="39" t="s">
        <v>57</v>
      </c>
      <c r="B167" s="33">
        <f t="shared" si="57"/>
        <v>733.65487527000005</v>
      </c>
      <c r="C167" s="25">
        <f>((B167/B154)-1)*100</f>
        <v>-5.4299568163602263</v>
      </c>
      <c r="D167" s="26">
        <v>393.93665277000002</v>
      </c>
      <c r="E167" s="35">
        <f t="shared" si="60"/>
        <v>-3.1776803772506024</v>
      </c>
      <c r="F167" s="33">
        <v>339.71822250000002</v>
      </c>
      <c r="G167" s="25">
        <f t="shared" si="61"/>
        <v>-7.9139344211791247</v>
      </c>
      <c r="H167" s="28">
        <f t="shared" si="58"/>
        <v>54.218430269999999</v>
      </c>
      <c r="I167" s="31">
        <f t="shared" si="62"/>
        <v>42.861593357619121</v>
      </c>
    </row>
    <row r="168" spans="1:9" ht="18.75">
      <c r="A168" s="36" t="s">
        <v>87</v>
      </c>
      <c r="B168" s="54">
        <f>D168+F168</f>
        <v>9622.9024726600001</v>
      </c>
      <c r="C168" s="55">
        <f>((B168/B155)-1)*100</f>
        <v>7.1820555237351869</v>
      </c>
      <c r="D168" s="54">
        <f>SUM(D169:D180)</f>
        <v>5048.0310275599995</v>
      </c>
      <c r="E168" s="55">
        <f>((D168/D155)-1)*100</f>
        <v>6.1885231176501909</v>
      </c>
      <c r="F168" s="54">
        <f>SUM(F169:F180)</f>
        <v>4574.8714450999996</v>
      </c>
      <c r="G168" s="55">
        <f>((F168/F155)-1)*100</f>
        <v>8.300145144519</v>
      </c>
      <c r="H168" s="56">
        <f>D168-F168</f>
        <v>473.15958245999991</v>
      </c>
      <c r="I168" s="48">
        <f>((H168/H155)-1)*100</f>
        <v>-10.654860207593252</v>
      </c>
    </row>
    <row r="169" spans="1:9" ht="18.75">
      <c r="A169" s="39" t="s">
        <v>46</v>
      </c>
      <c r="B169" s="33">
        <f t="shared" si="57"/>
        <v>800.32100537999997</v>
      </c>
      <c r="C169" s="25">
        <f>((B169/B156)-1)*100</f>
        <v>12.897367883278532</v>
      </c>
      <c r="D169" s="26">
        <v>431.76369764999998</v>
      </c>
      <c r="E169" s="35">
        <f>((D169/D156)-1)*100</f>
        <v>15.4829651723716</v>
      </c>
      <c r="F169" s="33">
        <v>368.55730772999999</v>
      </c>
      <c r="G169" s="25">
        <f>((F169/F156)-1)*100</f>
        <v>10.011851601022048</v>
      </c>
      <c r="H169" s="28">
        <f t="shared" si="58"/>
        <v>63.206389919999992</v>
      </c>
      <c r="I169" s="31">
        <f>((H169/H156)-1)*100</f>
        <v>62.649355900725354</v>
      </c>
    </row>
    <row r="170" spans="1:9" ht="18.75">
      <c r="A170" s="39" t="s">
        <v>47</v>
      </c>
      <c r="B170" s="33">
        <f t="shared" si="57"/>
        <v>714.81478118999996</v>
      </c>
      <c r="C170" s="25">
        <f t="shared" ref="C170:C179" si="63">((B170/B157)-1)*100</f>
        <v>2.3522772553800531</v>
      </c>
      <c r="D170" s="26">
        <v>380.10432222999998</v>
      </c>
      <c r="E170" s="35">
        <f t="shared" ref="E170:E180" si="64">((D170/D157)-1)*100</f>
        <v>0.70251084623755844</v>
      </c>
      <c r="F170" s="33">
        <v>334.71045895999998</v>
      </c>
      <c r="G170" s="25">
        <f t="shared" ref="G170:G180" si="65">((F170/F157)-1)*100</f>
        <v>4.2925781589040701</v>
      </c>
      <c r="H170" s="28">
        <f t="shared" si="58"/>
        <v>45.393863269999997</v>
      </c>
      <c r="I170" s="31">
        <f t="shared" ref="I170:I171" si="66">((H170/H157)-1)*100</f>
        <v>-19.683269753088961</v>
      </c>
    </row>
    <row r="171" spans="1:9" ht="18.75">
      <c r="A171" s="39" t="s">
        <v>48</v>
      </c>
      <c r="B171" s="33">
        <f t="shared" si="57"/>
        <v>808.37677254000005</v>
      </c>
      <c r="C171" s="25">
        <f t="shared" si="63"/>
        <v>-2.0802692343581008</v>
      </c>
      <c r="D171" s="26">
        <v>425.44339041000001</v>
      </c>
      <c r="E171" s="35">
        <f t="shared" si="64"/>
        <v>-3.4552590347174839</v>
      </c>
      <c r="F171" s="33">
        <v>382.93338212999998</v>
      </c>
      <c r="G171" s="25">
        <f t="shared" si="65"/>
        <v>-0.50597314389650982</v>
      </c>
      <c r="H171" s="28">
        <f t="shared" si="58"/>
        <v>42.510008280000022</v>
      </c>
      <c r="I171" s="31">
        <f t="shared" si="66"/>
        <v>-23.802022883175823</v>
      </c>
    </row>
    <row r="172" spans="1:9" ht="18.75">
      <c r="A172" s="39" t="s">
        <v>49</v>
      </c>
      <c r="B172" s="33">
        <f t="shared" si="57"/>
        <v>801.32976417000009</v>
      </c>
      <c r="C172" s="25">
        <f t="shared" si="63"/>
        <v>13.200869356380117</v>
      </c>
      <c r="D172" s="26">
        <v>411.43473589000001</v>
      </c>
      <c r="E172" s="35">
        <f t="shared" si="64"/>
        <v>11.125226541948962</v>
      </c>
      <c r="F172" s="33">
        <v>389.89502828000002</v>
      </c>
      <c r="G172" s="25">
        <f t="shared" si="65"/>
        <v>15.476954692152001</v>
      </c>
      <c r="H172" s="28">
        <f t="shared" si="58"/>
        <v>21.539707609999994</v>
      </c>
      <c r="I172" s="31">
        <f t="shared" ref="I172:I179" si="67">((H172/H159)-1)*100</f>
        <v>-33.938232074058853</v>
      </c>
    </row>
    <row r="173" spans="1:9" ht="18.75">
      <c r="A173" s="39" t="s">
        <v>50</v>
      </c>
      <c r="B173" s="33">
        <f t="shared" si="57"/>
        <v>810.52927163000004</v>
      </c>
      <c r="C173" s="25">
        <f t="shared" si="63"/>
        <v>12.750476555519041</v>
      </c>
      <c r="D173" s="26">
        <v>420.55629399999998</v>
      </c>
      <c r="E173" s="35">
        <f t="shared" si="64"/>
        <v>11.044310386219314</v>
      </c>
      <c r="F173" s="33">
        <v>389.97297763</v>
      </c>
      <c r="G173" s="25">
        <f t="shared" si="65"/>
        <v>14.650195870717187</v>
      </c>
      <c r="H173" s="28">
        <f t="shared" si="58"/>
        <v>30.583316369999977</v>
      </c>
      <c r="I173" s="31">
        <f t="shared" si="67"/>
        <v>-20.741480516128096</v>
      </c>
    </row>
    <row r="174" spans="1:9" ht="18.75">
      <c r="A174" s="39" t="s">
        <v>51</v>
      </c>
      <c r="B174" s="33">
        <f t="shared" si="57"/>
        <v>746.12938525000004</v>
      </c>
      <c r="C174" s="25">
        <f t="shared" si="63"/>
        <v>0.64455094382429579</v>
      </c>
      <c r="D174" s="26">
        <v>384.76277715999998</v>
      </c>
      <c r="E174" s="35">
        <f t="shared" si="64"/>
        <v>-2.4072195204436375</v>
      </c>
      <c r="F174" s="33">
        <v>361.36660809</v>
      </c>
      <c r="G174" s="25">
        <f t="shared" si="65"/>
        <v>4.1109257013826284</v>
      </c>
      <c r="H174" s="28">
        <f t="shared" si="58"/>
        <v>23.396169069999985</v>
      </c>
      <c r="I174" s="31">
        <f t="shared" si="67"/>
        <v>-50.385215387079164</v>
      </c>
    </row>
    <row r="175" spans="1:9" ht="18.75">
      <c r="A175" s="39" t="s">
        <v>52</v>
      </c>
      <c r="B175" s="33">
        <f t="shared" si="57"/>
        <v>833.71599738999998</v>
      </c>
      <c r="C175" s="25">
        <f t="shared" si="63"/>
        <v>12.414374495821633</v>
      </c>
      <c r="D175" s="26">
        <v>440.12770877000003</v>
      </c>
      <c r="E175" s="35">
        <f t="shared" si="64"/>
        <v>12.191320515777848</v>
      </c>
      <c r="F175" s="33">
        <v>393.58828862000001</v>
      </c>
      <c r="G175" s="25">
        <f t="shared" si="65"/>
        <v>12.664856037051253</v>
      </c>
      <c r="H175" s="28">
        <f t="shared" si="58"/>
        <v>46.539420150000012</v>
      </c>
      <c r="I175" s="31">
        <f t="shared" si="67"/>
        <v>8.3403043063320794</v>
      </c>
    </row>
    <row r="176" spans="1:9" ht="18.75">
      <c r="A176" s="39" t="s">
        <v>53</v>
      </c>
      <c r="B176" s="33">
        <f t="shared" si="57"/>
        <v>803.75249181000004</v>
      </c>
      <c r="C176" s="25">
        <f t="shared" si="63"/>
        <v>5.5746897174145049</v>
      </c>
      <c r="D176" s="26">
        <v>423.97030709000001</v>
      </c>
      <c r="E176" s="35">
        <f t="shared" si="64"/>
        <v>6.9052060818909577</v>
      </c>
      <c r="F176" s="33">
        <v>379.78218471999998</v>
      </c>
      <c r="G176" s="25">
        <f t="shared" si="65"/>
        <v>4.1279528496584339</v>
      </c>
      <c r="H176" s="28">
        <f t="shared" si="58"/>
        <v>44.188122370000031</v>
      </c>
      <c r="I176" s="31">
        <f t="shared" si="67"/>
        <v>38.699775624323451</v>
      </c>
    </row>
    <row r="177" spans="1:9" ht="18.75">
      <c r="A177" s="39" t="s">
        <v>54</v>
      </c>
      <c r="B177" s="34">
        <f t="shared" si="57"/>
        <v>798.89217882000003</v>
      </c>
      <c r="C177" s="25">
        <f t="shared" si="63"/>
        <v>5.3668960849664105</v>
      </c>
      <c r="D177" s="26">
        <v>420.19066221999998</v>
      </c>
      <c r="E177" s="35">
        <f t="shared" si="64"/>
        <v>5.2626450919053269</v>
      </c>
      <c r="F177" s="33">
        <v>378.70151659999999</v>
      </c>
      <c r="G177" s="25">
        <f t="shared" si="65"/>
        <v>5.4828103714923415</v>
      </c>
      <c r="H177" s="28">
        <f t="shared" si="58"/>
        <v>41.489145619999988</v>
      </c>
      <c r="I177" s="31">
        <f t="shared" si="67"/>
        <v>3.2947233291878986</v>
      </c>
    </row>
    <row r="178" spans="1:9" ht="18.75">
      <c r="A178" s="39" t="s">
        <v>55</v>
      </c>
      <c r="B178" s="33">
        <f t="shared" si="57"/>
        <v>820.18276336999998</v>
      </c>
      <c r="C178" s="25">
        <f t="shared" si="63"/>
        <v>2.098138803527827</v>
      </c>
      <c r="D178" s="26">
        <v>427.99695071999997</v>
      </c>
      <c r="E178" s="35">
        <f t="shared" si="64"/>
        <v>0.88550254885675361</v>
      </c>
      <c r="F178" s="33">
        <v>392.18581265</v>
      </c>
      <c r="G178" s="25">
        <f t="shared" si="65"/>
        <v>3.4552110016719428</v>
      </c>
      <c r="H178" s="28">
        <f t="shared" si="58"/>
        <v>35.81113806999997</v>
      </c>
      <c r="I178" s="31">
        <f t="shared" si="67"/>
        <v>-20.688916940432556</v>
      </c>
    </row>
    <row r="179" spans="1:9" ht="18.75">
      <c r="A179" s="39" t="s">
        <v>56</v>
      </c>
      <c r="B179" s="33">
        <f t="shared" si="57"/>
        <v>823.78879602000006</v>
      </c>
      <c r="C179" s="25">
        <f t="shared" si="63"/>
        <v>5.7472025325241205</v>
      </c>
      <c r="D179" s="26">
        <v>436.30931513000002</v>
      </c>
      <c r="E179" s="35">
        <f t="shared" si="64"/>
        <v>5.8059358173774056</v>
      </c>
      <c r="F179" s="33">
        <v>387.47948088999999</v>
      </c>
      <c r="G179" s="25">
        <f t="shared" si="65"/>
        <v>5.6811457301168433</v>
      </c>
      <c r="H179" s="28">
        <f t="shared" si="58"/>
        <v>48.829834240000025</v>
      </c>
      <c r="I179" s="31">
        <f t="shared" si="67"/>
        <v>6.8067297238445734</v>
      </c>
    </row>
    <row r="180" spans="1:9" ht="18.75">
      <c r="A180" s="39" t="s">
        <v>57</v>
      </c>
      <c r="B180" s="33">
        <f t="shared" si="57"/>
        <v>861.06926509000004</v>
      </c>
      <c r="C180" s="25">
        <f>((B180/B167)-1)*100</f>
        <v>17.367074644342662</v>
      </c>
      <c r="D180" s="26">
        <v>445.37086628999998</v>
      </c>
      <c r="E180" s="35">
        <f t="shared" si="64"/>
        <v>13.056468129669007</v>
      </c>
      <c r="F180" s="33">
        <v>415.69839880000001</v>
      </c>
      <c r="G180" s="25">
        <f t="shared" si="65"/>
        <v>22.365646370353296</v>
      </c>
      <c r="H180" s="28">
        <f t="shared" si="58"/>
        <v>29.672467489999974</v>
      </c>
      <c r="I180" s="31">
        <f>((H180/H167)-1)*100</f>
        <v>-45.272359708248011</v>
      </c>
    </row>
    <row r="181" spans="1:9" ht="18.75">
      <c r="A181" s="36" t="s">
        <v>82</v>
      </c>
      <c r="B181" s="54">
        <f t="shared" si="57"/>
        <v>4220.3857159652034</v>
      </c>
      <c r="C181" s="55">
        <f>((B181/B194)-1)*100</f>
        <v>7.2423687110980683</v>
      </c>
      <c r="D181" s="54">
        <f>SUM(D182:D193)</f>
        <v>2239.6357324899013</v>
      </c>
      <c r="E181" s="55">
        <f>((D181/D194)-1)*100</f>
        <v>8.2314353379433935</v>
      </c>
      <c r="F181" s="54">
        <f>SUM(F182:F193)</f>
        <v>1980.7499834753016</v>
      </c>
      <c r="G181" s="55">
        <f>((F181/F194)-1)*100</f>
        <v>6.1455830002128176</v>
      </c>
      <c r="H181" s="56">
        <f t="shared" si="58"/>
        <v>258.8857490145997</v>
      </c>
      <c r="I181" s="57">
        <f>((H181/H194)-1)*100</f>
        <v>27.383537810439762</v>
      </c>
    </row>
    <row r="182" spans="1:9" ht="18.75">
      <c r="A182" s="39" t="s">
        <v>46</v>
      </c>
      <c r="B182" s="33">
        <f t="shared" si="57"/>
        <v>838.29901954770185</v>
      </c>
      <c r="C182" s="25">
        <f>((B182/B169)-1)*100</f>
        <v>4.745347668298372</v>
      </c>
      <c r="D182" s="40">
        <v>437.05923223780161</v>
      </c>
      <c r="E182" s="35">
        <f>((D182/D169)-1)*100</f>
        <v>1.226489076461057</v>
      </c>
      <c r="F182" s="33">
        <v>401.23978730990018</v>
      </c>
      <c r="G182" s="25">
        <f>((F182/F169)-1)*100</f>
        <v>8.8676791626237197</v>
      </c>
      <c r="H182" s="28">
        <f t="shared" si="58"/>
        <v>35.819444927901429</v>
      </c>
      <c r="I182" s="31">
        <f t="shared" ref="I182:I186" si="68">((H182/H169)-1)*100</f>
        <v>-43.329392845821566</v>
      </c>
    </row>
    <row r="183" spans="1:9" ht="18.75">
      <c r="A183" s="39" t="s">
        <v>47</v>
      </c>
      <c r="B183" s="33">
        <f t="shared" si="57"/>
        <v>746.95900021040075</v>
      </c>
      <c r="C183" s="25">
        <f t="shared" ref="C183:C192" si="69">((B183/B170)-1)*100</f>
        <v>4.4968598672355586</v>
      </c>
      <c r="D183" s="40">
        <v>400.88465031270118</v>
      </c>
      <c r="E183" s="35">
        <f t="shared" ref="E183:E192" si="70">((D183/D170)-1)*100</f>
        <v>5.4670065209432295</v>
      </c>
      <c r="F183" s="33">
        <v>346.07434989769951</v>
      </c>
      <c r="G183" s="25">
        <f t="shared" ref="G183:G193" si="71">((F183/F170)-1)*100</f>
        <v>3.3951406756182578</v>
      </c>
      <c r="H183" s="28">
        <f t="shared" si="58"/>
        <v>54.810300415001677</v>
      </c>
      <c r="I183" s="31">
        <f t="shared" si="68"/>
        <v>20.743854932534099</v>
      </c>
    </row>
    <row r="184" spans="1:9" ht="18.75">
      <c r="A184" s="39" t="s">
        <v>83</v>
      </c>
      <c r="B184" s="33">
        <f t="shared" si="57"/>
        <v>838.31836853219875</v>
      </c>
      <c r="C184" s="25">
        <f t="shared" si="69"/>
        <v>3.7039159225368712</v>
      </c>
      <c r="D184" s="40">
        <v>436.91958506159784</v>
      </c>
      <c r="E184" s="35">
        <f t="shared" si="70"/>
        <v>2.6974669040076504</v>
      </c>
      <c r="F184" s="33">
        <v>401.39878347060096</v>
      </c>
      <c r="G184" s="25">
        <f t="shared" si="71"/>
        <v>4.8220923539991301</v>
      </c>
      <c r="H184" s="28">
        <f t="shared" si="58"/>
        <v>35.520801590996882</v>
      </c>
      <c r="I184" s="31">
        <f t="shared" si="68"/>
        <v>-16.441320460272411</v>
      </c>
    </row>
    <row r="185" spans="1:9" ht="18.75">
      <c r="A185" s="39" t="s">
        <v>49</v>
      </c>
      <c r="B185" s="33">
        <f t="shared" si="57"/>
        <v>942.14723744280138</v>
      </c>
      <c r="C185" s="25">
        <f t="shared" si="69"/>
        <v>17.572974269669995</v>
      </c>
      <c r="D185" s="40">
        <v>514.8547456479015</v>
      </c>
      <c r="E185" s="35">
        <f t="shared" si="70"/>
        <v>25.136431306459151</v>
      </c>
      <c r="F185" s="33">
        <v>427.29249179489989</v>
      </c>
      <c r="G185" s="25">
        <f t="shared" si="71"/>
        <v>9.5916748874374402</v>
      </c>
      <c r="H185" s="28">
        <f t="shared" si="58"/>
        <v>87.562253853001607</v>
      </c>
      <c r="I185" s="31">
        <f t="shared" si="68"/>
        <v>306.51551747318092</v>
      </c>
    </row>
    <row r="186" spans="1:9" ht="19.5" thickBot="1">
      <c r="A186" s="42" t="s">
        <v>84</v>
      </c>
      <c r="B186" s="43">
        <f t="shared" si="57"/>
        <v>854.6620902320999</v>
      </c>
      <c r="C186" s="44">
        <f t="shared" si="69"/>
        <v>5.4449382825307868</v>
      </c>
      <c r="D186" s="62">
        <v>449.91751922989886</v>
      </c>
      <c r="E186" s="45">
        <f t="shared" si="70"/>
        <v>6.9815208210625146</v>
      </c>
      <c r="F186" s="43">
        <v>404.7445710022011</v>
      </c>
      <c r="G186" s="44">
        <f t="shared" si="71"/>
        <v>3.7878504972250093</v>
      </c>
      <c r="H186" s="46">
        <f t="shared" si="58"/>
        <v>45.172948227697759</v>
      </c>
      <c r="I186" s="47">
        <f t="shared" si="68"/>
        <v>47.704544795570825</v>
      </c>
    </row>
    <row r="187" spans="1:9" ht="18.75" hidden="1">
      <c r="A187" s="39" t="s">
        <v>51</v>
      </c>
      <c r="B187" s="58">
        <f t="shared" si="57"/>
        <v>0</v>
      </c>
      <c r="C187" s="59">
        <f t="shared" si="69"/>
        <v>-100</v>
      </c>
      <c r="D187" s="40"/>
      <c r="E187" s="60">
        <f t="shared" si="70"/>
        <v>-100</v>
      </c>
      <c r="F187" s="58"/>
      <c r="G187" s="59">
        <f t="shared" si="71"/>
        <v>-100</v>
      </c>
      <c r="H187" s="61">
        <f t="shared" si="58"/>
        <v>0</v>
      </c>
      <c r="I187" s="31">
        <f t="shared" ref="I187:I193" si="72">((H187/H174)-1)*100</f>
        <v>-100</v>
      </c>
    </row>
    <row r="188" spans="1:9" ht="18.75" hidden="1">
      <c r="A188" s="39" t="s">
        <v>52</v>
      </c>
      <c r="B188" s="58">
        <f t="shared" si="57"/>
        <v>0</v>
      </c>
      <c r="C188" s="59">
        <f t="shared" si="69"/>
        <v>-100</v>
      </c>
      <c r="D188" s="40"/>
      <c r="E188" s="60">
        <f t="shared" si="70"/>
        <v>-100</v>
      </c>
      <c r="F188" s="58"/>
      <c r="G188" s="59">
        <f t="shared" si="71"/>
        <v>-100</v>
      </c>
      <c r="H188" s="61">
        <f t="shared" si="58"/>
        <v>0</v>
      </c>
      <c r="I188" s="31">
        <f t="shared" si="72"/>
        <v>-100</v>
      </c>
    </row>
    <row r="189" spans="1:9" ht="18.75" hidden="1">
      <c r="A189" s="39" t="s">
        <v>53</v>
      </c>
      <c r="B189" s="58">
        <f t="shared" si="57"/>
        <v>0</v>
      </c>
      <c r="C189" s="59">
        <f t="shared" si="69"/>
        <v>-100</v>
      </c>
      <c r="D189" s="40"/>
      <c r="E189" s="60">
        <f t="shared" si="70"/>
        <v>-100</v>
      </c>
      <c r="F189" s="58"/>
      <c r="G189" s="59">
        <f t="shared" si="71"/>
        <v>-100</v>
      </c>
      <c r="H189" s="61">
        <f t="shared" si="58"/>
        <v>0</v>
      </c>
      <c r="I189" s="31">
        <f t="shared" si="72"/>
        <v>-100</v>
      </c>
    </row>
    <row r="190" spans="1:9" ht="18.75" hidden="1">
      <c r="A190" s="39" t="s">
        <v>54</v>
      </c>
      <c r="B190" s="34">
        <f t="shared" si="57"/>
        <v>0</v>
      </c>
      <c r="C190" s="59">
        <f t="shared" si="69"/>
        <v>-100</v>
      </c>
      <c r="D190" s="40"/>
      <c r="E190" s="60">
        <f t="shared" si="70"/>
        <v>-100</v>
      </c>
      <c r="F190" s="58"/>
      <c r="G190" s="59">
        <f t="shared" si="71"/>
        <v>-100</v>
      </c>
      <c r="H190" s="61">
        <f t="shared" si="58"/>
        <v>0</v>
      </c>
      <c r="I190" s="31">
        <f t="shared" si="72"/>
        <v>-100</v>
      </c>
    </row>
    <row r="191" spans="1:9" ht="18.75" hidden="1">
      <c r="A191" s="39" t="s">
        <v>85</v>
      </c>
      <c r="B191" s="58">
        <f t="shared" si="57"/>
        <v>0</v>
      </c>
      <c r="C191" s="59">
        <f t="shared" si="69"/>
        <v>-100</v>
      </c>
      <c r="D191" s="40"/>
      <c r="E191" s="60">
        <f t="shared" si="70"/>
        <v>-100</v>
      </c>
      <c r="F191" s="58"/>
      <c r="G191" s="59">
        <f t="shared" si="71"/>
        <v>-100</v>
      </c>
      <c r="H191" s="61">
        <f t="shared" si="58"/>
        <v>0</v>
      </c>
      <c r="I191" s="31">
        <f t="shared" si="72"/>
        <v>-100</v>
      </c>
    </row>
    <row r="192" spans="1:9" ht="18.75" hidden="1">
      <c r="A192" s="39" t="s">
        <v>56</v>
      </c>
      <c r="B192" s="58">
        <f t="shared" si="57"/>
        <v>0</v>
      </c>
      <c r="C192" s="59">
        <f t="shared" si="69"/>
        <v>-100</v>
      </c>
      <c r="D192" s="40"/>
      <c r="E192" s="60">
        <f t="shared" si="70"/>
        <v>-100</v>
      </c>
      <c r="F192" s="58"/>
      <c r="G192" s="59">
        <f t="shared" si="71"/>
        <v>-100</v>
      </c>
      <c r="H192" s="61">
        <f t="shared" si="58"/>
        <v>0</v>
      </c>
      <c r="I192" s="31">
        <f t="shared" si="72"/>
        <v>-100</v>
      </c>
    </row>
    <row r="193" spans="1:9" ht="19.5" hidden="1" thickBot="1">
      <c r="A193" s="42" t="s">
        <v>57</v>
      </c>
      <c r="B193" s="43">
        <f t="shared" si="57"/>
        <v>0</v>
      </c>
      <c r="C193" s="44">
        <f>((B193/B180)-1)*100</f>
        <v>-100</v>
      </c>
      <c r="D193" s="62"/>
      <c r="E193" s="45">
        <f>((D193/D180)-1)*100</f>
        <v>-100</v>
      </c>
      <c r="F193" s="43"/>
      <c r="G193" s="44">
        <f t="shared" si="71"/>
        <v>-100</v>
      </c>
      <c r="H193" s="46">
        <f t="shared" si="58"/>
        <v>0</v>
      </c>
      <c r="I193" s="47">
        <f t="shared" si="72"/>
        <v>-100</v>
      </c>
    </row>
    <row r="194" spans="1:9" ht="17.25" hidden="1" customHeight="1">
      <c r="A194" s="49" t="s">
        <v>204</v>
      </c>
      <c r="B194" s="50">
        <f>SUM(B169:B173)</f>
        <v>3935.3715949100001</v>
      </c>
      <c r="D194" s="50">
        <f>SUM(D169:D173)</f>
        <v>2069.3024401799998</v>
      </c>
      <c r="F194" s="50">
        <f>SUM(F169:F173)</f>
        <v>1866.0691547299998</v>
      </c>
      <c r="H194" s="50">
        <f>SUM(H169:H173)</f>
        <v>203.23328544999998</v>
      </c>
    </row>
    <row r="195" spans="1:9" ht="18.75">
      <c r="A195" s="51" t="s">
        <v>86</v>
      </c>
      <c r="H195" s="52"/>
      <c r="I195" s="53" t="s">
        <v>202</v>
      </c>
    </row>
    <row r="196" spans="1:9">
      <c r="A196" s="51" t="s">
        <v>69</v>
      </c>
    </row>
  </sheetData>
  <mergeCells count="7">
    <mergeCell ref="A1:I1"/>
    <mergeCell ref="A2:I2"/>
    <mergeCell ref="A3:A4"/>
    <mergeCell ref="B3:C3"/>
    <mergeCell ref="D3:E3"/>
    <mergeCell ref="F3:G3"/>
    <mergeCell ref="H3:I3"/>
  </mergeCells>
  <phoneticPr fontId="5" type="noConversion"/>
  <pageMargins left="0.7" right="0.7" top="0.75" bottom="0.75" header="0.3" footer="0.3"/>
  <pageSetup paperSize="9" scale="96" fitToWidth="0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0A3A39-34FB-4C73-B893-D3A8AC58F724}">
  <sheetPr>
    <tabColor theme="9" tint="0.59999389629810485"/>
    <pageSetUpPr fitToPage="1"/>
  </sheetPr>
  <dimension ref="A1:I196"/>
  <sheetViews>
    <sheetView zoomScale="80" zoomScaleNormal="80" workbookViewId="0">
      <pane xSplit="1" ySplit="7" topLeftCell="B155" activePane="bottomRight" state="frozen"/>
      <selection activeCell="F182" sqref="F182:F186"/>
      <selection pane="topRight" activeCell="F182" sqref="F182:F186"/>
      <selection pane="bottomLeft" activeCell="F182" sqref="F182:F186"/>
      <selection pane="bottomRight" activeCell="F182" sqref="F182:F186"/>
    </sheetView>
  </sheetViews>
  <sheetFormatPr defaultRowHeight="16.5"/>
  <cols>
    <col min="1" max="1" width="13.25" style="73" customWidth="1"/>
    <col min="5" max="5" width="9.375" bestFit="1" customWidth="1"/>
    <col min="9" max="9" width="10.375" customWidth="1"/>
  </cols>
  <sheetData>
    <row r="1" spans="1:9" ht="39.75" customHeight="1">
      <c r="A1" s="271" t="s">
        <v>89</v>
      </c>
      <c r="B1" s="272"/>
      <c r="C1" s="272"/>
      <c r="D1" s="272"/>
      <c r="E1" s="272"/>
      <c r="F1" s="272"/>
      <c r="G1" s="272"/>
      <c r="H1" s="272"/>
      <c r="I1" s="272"/>
    </row>
    <row r="2" spans="1:9" ht="18.75" customHeight="1" thickBot="1">
      <c r="A2" s="260" t="s">
        <v>90</v>
      </c>
      <c r="B2" s="260"/>
      <c r="C2" s="260"/>
      <c r="D2" s="260"/>
      <c r="E2" s="260"/>
      <c r="F2" s="260"/>
      <c r="G2" s="260"/>
      <c r="H2" s="260"/>
      <c r="I2" s="260"/>
    </row>
    <row r="3" spans="1:9" ht="25.5" customHeight="1">
      <c r="A3" s="261" t="s">
        <v>2</v>
      </c>
      <c r="B3" s="263" t="s">
        <v>3</v>
      </c>
      <c r="C3" s="264"/>
      <c r="D3" s="265" t="s">
        <v>4</v>
      </c>
      <c r="E3" s="266"/>
      <c r="F3" s="267" t="s">
        <v>5</v>
      </c>
      <c r="G3" s="268"/>
      <c r="H3" s="269" t="s">
        <v>6</v>
      </c>
      <c r="I3" s="270"/>
    </row>
    <row r="4" spans="1:9" ht="25.5" customHeight="1">
      <c r="A4" s="262"/>
      <c r="B4" s="1" t="s">
        <v>7</v>
      </c>
      <c r="C4" s="2" t="s">
        <v>8</v>
      </c>
      <c r="D4" s="3" t="s">
        <v>9</v>
      </c>
      <c r="E4" s="3" t="s">
        <v>10</v>
      </c>
      <c r="F4" s="4" t="s">
        <v>9</v>
      </c>
      <c r="G4" s="5" t="s">
        <v>10</v>
      </c>
      <c r="H4" s="63" t="s">
        <v>9</v>
      </c>
      <c r="I4" s="64" t="s">
        <v>10</v>
      </c>
    </row>
    <row r="5" spans="1:9" ht="18.75" hidden="1">
      <c r="A5" s="7" t="s">
        <v>11</v>
      </c>
      <c r="B5" s="8">
        <f>D5+F5</f>
        <v>462.78650816999999</v>
      </c>
      <c r="C5" s="65"/>
      <c r="D5" s="10">
        <v>217.38124347999999</v>
      </c>
      <c r="E5" s="66">
        <v>6.9053199525012099</v>
      </c>
      <c r="F5" s="8">
        <v>245.40526469</v>
      </c>
      <c r="G5" s="65">
        <v>13.204110787544</v>
      </c>
      <c r="H5" s="61">
        <f>D5-F5</f>
        <v>-28.024021210000001</v>
      </c>
      <c r="I5" s="13"/>
    </row>
    <row r="6" spans="1:9" ht="18.75" hidden="1">
      <c r="A6" s="14" t="s">
        <v>12</v>
      </c>
      <c r="B6" s="15">
        <f t="shared" ref="B6:B49" si="0">D6+F6</f>
        <v>472.37193151999998</v>
      </c>
      <c r="C6" s="67">
        <f>((B6/B5)-1)*100</f>
        <v>2.0712408812226801</v>
      </c>
      <c r="D6" s="15">
        <v>224.48856316999999</v>
      </c>
      <c r="E6" s="67">
        <f>((D6/D5)-1)*100</f>
        <v>3.2695183706840325</v>
      </c>
      <c r="F6" s="15">
        <v>247.88336835000001</v>
      </c>
      <c r="G6" s="67">
        <f>((F6/F5)-1)*100</f>
        <v>1.0098005285788858</v>
      </c>
      <c r="H6" s="17">
        <f t="shared" ref="H6:H50" si="1">D6-F6</f>
        <v>-23.39480518000002</v>
      </c>
      <c r="I6" s="18">
        <f>((H6/H5)-1)*100</f>
        <v>-16.518742957374389</v>
      </c>
    </row>
    <row r="7" spans="1:9" ht="18.75" hidden="1">
      <c r="A7" s="7" t="s">
        <v>13</v>
      </c>
      <c r="B7" s="8">
        <f t="shared" si="0"/>
        <v>560.37110523000001</v>
      </c>
      <c r="C7" s="65">
        <f t="shared" ref="C7:C12" si="2">((B7/B6)-1)*100</f>
        <v>18.629213092072593</v>
      </c>
      <c r="D7" s="10">
        <v>269.54858234</v>
      </c>
      <c r="E7" s="66">
        <f t="shared" ref="E7:E12" si="3">((D7/D6)-1)*100</f>
        <v>20.072300581244807</v>
      </c>
      <c r="F7" s="8">
        <v>290.82252289000002</v>
      </c>
      <c r="G7" s="65">
        <f t="shared" ref="G7:G12" si="4">((F7/F6)-1)*100</f>
        <v>17.322321713561628</v>
      </c>
      <c r="H7" s="68">
        <f t="shared" si="1"/>
        <v>-21.27394055000002</v>
      </c>
      <c r="I7" s="19">
        <f t="shared" ref="I7:I12" si="5">((H7/H6)-1)*100</f>
        <v>-9.0655366167062823</v>
      </c>
    </row>
    <row r="8" spans="1:9" ht="18.600000000000001" hidden="1" customHeight="1">
      <c r="A8" s="7" t="s">
        <v>14</v>
      </c>
      <c r="B8" s="8">
        <f t="shared" si="0"/>
        <v>628.94491137</v>
      </c>
      <c r="C8" s="65">
        <f t="shared" si="2"/>
        <v>12.23721307183645</v>
      </c>
      <c r="D8" s="10">
        <v>305.70534853999999</v>
      </c>
      <c r="E8" s="66">
        <f t="shared" si="3"/>
        <v>13.413821688883164</v>
      </c>
      <c r="F8" s="8">
        <v>323.23956283000001</v>
      </c>
      <c r="G8" s="65">
        <f t="shared" si="4"/>
        <v>11.146674479631468</v>
      </c>
      <c r="H8" s="68">
        <f t="shared" si="1"/>
        <v>-17.534214290000023</v>
      </c>
      <c r="I8" s="19">
        <f t="shared" si="5"/>
        <v>-17.578907166777778</v>
      </c>
    </row>
    <row r="9" spans="1:9" ht="18.600000000000001" hidden="1" customHeight="1">
      <c r="A9" s="7" t="s">
        <v>15</v>
      </c>
      <c r="B9" s="8">
        <f t="shared" si="0"/>
        <v>492.37792071000001</v>
      </c>
      <c r="C9" s="65">
        <f t="shared" si="2"/>
        <v>-21.713664931722366</v>
      </c>
      <c r="D9" s="10">
        <v>249.77035902</v>
      </c>
      <c r="E9" s="66">
        <f t="shared" si="3"/>
        <v>-18.297026789729586</v>
      </c>
      <c r="F9" s="8">
        <v>242.60756169000001</v>
      </c>
      <c r="G9" s="65">
        <f t="shared" si="4"/>
        <v>-24.94496664766449</v>
      </c>
      <c r="H9" s="68">
        <f t="shared" si="1"/>
        <v>7.1627973299999894</v>
      </c>
      <c r="I9" s="19">
        <f t="shared" si="5"/>
        <v>-140.85040373941945</v>
      </c>
    </row>
    <row r="10" spans="1:9" ht="18.600000000000001" hidden="1" customHeight="1">
      <c r="A10" s="69" t="s">
        <v>16</v>
      </c>
      <c r="B10" s="8">
        <f t="shared" si="0"/>
        <v>603.48035234999998</v>
      </c>
      <c r="C10" s="65">
        <f t="shared" si="2"/>
        <v>22.564462573746667</v>
      </c>
      <c r="D10" s="10">
        <v>314.18823083000001</v>
      </c>
      <c r="E10" s="66">
        <f t="shared" si="3"/>
        <v>25.790839258409303</v>
      </c>
      <c r="F10" s="8">
        <v>289.29212152000002</v>
      </c>
      <c r="G10" s="65">
        <f t="shared" si="4"/>
        <v>19.242829656584568</v>
      </c>
      <c r="H10" s="68">
        <f t="shared" si="1"/>
        <v>24.896109309999986</v>
      </c>
      <c r="I10" s="19">
        <f t="shared" si="5"/>
        <v>247.57523022084476</v>
      </c>
    </row>
    <row r="11" spans="1:9" ht="18.600000000000001" hidden="1" customHeight="1">
      <c r="A11" s="14" t="s">
        <v>17</v>
      </c>
      <c r="B11" s="15">
        <f t="shared" si="0"/>
        <v>729.68138640999996</v>
      </c>
      <c r="C11" s="67">
        <f t="shared" si="2"/>
        <v>20.912202620775176</v>
      </c>
      <c r="D11" s="15">
        <v>377.06528933999999</v>
      </c>
      <c r="E11" s="67">
        <f t="shared" si="3"/>
        <v>20.012544182159807</v>
      </c>
      <c r="F11" s="15">
        <v>352.61609707000002</v>
      </c>
      <c r="G11" s="67">
        <f t="shared" si="4"/>
        <v>21.889284511891603</v>
      </c>
      <c r="H11" s="17">
        <f t="shared" si="1"/>
        <v>24.449192269999969</v>
      </c>
      <c r="I11" s="18">
        <f t="shared" si="5"/>
        <v>-1.7951280436437678</v>
      </c>
    </row>
    <row r="12" spans="1:9" ht="18.600000000000001" hidden="1" customHeight="1">
      <c r="A12" s="70" t="s">
        <v>18</v>
      </c>
      <c r="B12" s="8">
        <f t="shared" si="0"/>
        <v>736.50100694000002</v>
      </c>
      <c r="C12" s="65">
        <f t="shared" si="2"/>
        <v>0.93460250693144786</v>
      </c>
      <c r="D12" s="10">
        <v>373.09645805999997</v>
      </c>
      <c r="E12" s="66">
        <f t="shared" si="3"/>
        <v>-1.0525581092194702</v>
      </c>
      <c r="F12" s="8">
        <v>363.40454887999999</v>
      </c>
      <c r="G12" s="65">
        <f t="shared" si="4"/>
        <v>3.0595460331064528</v>
      </c>
      <c r="H12" s="68">
        <f t="shared" si="1"/>
        <v>9.6919091799999819</v>
      </c>
      <c r="I12" s="19">
        <f t="shared" si="5"/>
        <v>-60.35898007194168</v>
      </c>
    </row>
    <row r="13" spans="1:9" ht="18.600000000000001" hidden="1" customHeight="1">
      <c r="A13" s="23" t="s">
        <v>19</v>
      </c>
      <c r="B13" s="8">
        <f t="shared" si="0"/>
        <v>59.526047779999999</v>
      </c>
      <c r="C13" s="65"/>
      <c r="D13" s="10">
        <v>29.870549619999998</v>
      </c>
      <c r="E13" s="66"/>
      <c r="F13" s="8">
        <v>29.65549816</v>
      </c>
      <c r="G13" s="65"/>
      <c r="H13" s="68">
        <f t="shared" si="1"/>
        <v>0.21505145999999797</v>
      </c>
      <c r="I13" s="19"/>
    </row>
    <row r="14" spans="1:9" ht="18.600000000000001" hidden="1" customHeight="1">
      <c r="A14" s="23" t="s">
        <v>20</v>
      </c>
      <c r="B14" s="8">
        <f t="shared" si="0"/>
        <v>57.188261589999996</v>
      </c>
      <c r="C14" s="65"/>
      <c r="D14" s="10">
        <v>30.206422100000001</v>
      </c>
      <c r="E14" s="66"/>
      <c r="F14" s="8">
        <v>26.981839489999999</v>
      </c>
      <c r="G14" s="65"/>
      <c r="H14" s="68">
        <f t="shared" si="1"/>
        <v>3.2245826100000023</v>
      </c>
      <c r="I14" s="19"/>
    </row>
    <row r="15" spans="1:9" ht="18.600000000000001" hidden="1" customHeight="1">
      <c r="A15" s="23" t="s">
        <v>21</v>
      </c>
      <c r="B15" s="8">
        <f t="shared" si="0"/>
        <v>65.769771910000003</v>
      </c>
      <c r="C15" s="65"/>
      <c r="D15" s="10">
        <v>34.499948500000002</v>
      </c>
      <c r="E15" s="66"/>
      <c r="F15" s="8">
        <v>31.269823410000001</v>
      </c>
      <c r="G15" s="65"/>
      <c r="H15" s="68">
        <f t="shared" si="1"/>
        <v>3.2301250900000014</v>
      </c>
      <c r="I15" s="19"/>
    </row>
    <row r="16" spans="1:9" ht="18.600000000000001" hidden="1" customHeight="1">
      <c r="A16" s="23" t="s">
        <v>22</v>
      </c>
      <c r="B16" s="8">
        <f t="shared" si="0"/>
        <v>59.112006260000001</v>
      </c>
      <c r="C16" s="65"/>
      <c r="D16" s="10">
        <v>31.654131360000001</v>
      </c>
      <c r="E16" s="66"/>
      <c r="F16" s="8">
        <v>27.4578749</v>
      </c>
      <c r="G16" s="65"/>
      <c r="H16" s="68">
        <f t="shared" si="1"/>
        <v>4.1962564600000007</v>
      </c>
      <c r="I16" s="19"/>
    </row>
    <row r="17" spans="1:9" ht="18.600000000000001" hidden="1" customHeight="1">
      <c r="A17" s="23" t="s">
        <v>23</v>
      </c>
      <c r="B17" s="8">
        <f t="shared" si="0"/>
        <v>65.098787649999991</v>
      </c>
      <c r="C17" s="65"/>
      <c r="D17" s="10">
        <v>34.327794019999999</v>
      </c>
      <c r="E17" s="66"/>
      <c r="F17" s="8">
        <v>30.77099363</v>
      </c>
      <c r="G17" s="65"/>
      <c r="H17" s="68">
        <f t="shared" si="1"/>
        <v>3.5568003899999994</v>
      </c>
      <c r="I17" s="19"/>
    </row>
    <row r="18" spans="1:9" ht="18.600000000000001" hidden="1" customHeight="1">
      <c r="A18" s="23" t="s">
        <v>24</v>
      </c>
      <c r="B18" s="8">
        <f t="shared" si="0"/>
        <v>61.476842239999996</v>
      </c>
      <c r="C18" s="65"/>
      <c r="D18" s="10">
        <v>32.612897289999999</v>
      </c>
      <c r="E18" s="66"/>
      <c r="F18" s="8">
        <v>28.86394495</v>
      </c>
      <c r="G18" s="65"/>
      <c r="H18" s="68">
        <f t="shared" si="1"/>
        <v>3.7489523399999989</v>
      </c>
      <c r="I18" s="19"/>
    </row>
    <row r="19" spans="1:9" ht="18.600000000000001" hidden="1" customHeight="1">
      <c r="A19" s="23" t="s">
        <v>25</v>
      </c>
      <c r="B19" s="8">
        <f t="shared" si="0"/>
        <v>62.147219280000002</v>
      </c>
      <c r="C19" s="65"/>
      <c r="D19" s="10">
        <v>32.295935790000001</v>
      </c>
      <c r="E19" s="66"/>
      <c r="F19" s="8">
        <v>29.85128349</v>
      </c>
      <c r="G19" s="65"/>
      <c r="H19" s="68">
        <f t="shared" si="1"/>
        <v>2.4446523000000013</v>
      </c>
      <c r="I19" s="19"/>
    </row>
    <row r="20" spans="1:9" ht="18.600000000000001" hidden="1" customHeight="1">
      <c r="A20" s="23" t="s">
        <v>26</v>
      </c>
      <c r="B20" s="8">
        <f t="shared" si="0"/>
        <v>58.540368340000001</v>
      </c>
      <c r="C20" s="65"/>
      <c r="D20" s="10">
        <v>26.819837660000001</v>
      </c>
      <c r="E20" s="66"/>
      <c r="F20" s="8">
        <v>31.72053068</v>
      </c>
      <c r="G20" s="65"/>
      <c r="H20" s="68">
        <f t="shared" si="1"/>
        <v>-4.9006930199999985</v>
      </c>
      <c r="I20" s="19"/>
    </row>
    <row r="21" spans="1:9" ht="18.600000000000001" hidden="1" customHeight="1">
      <c r="A21" s="23" t="s">
        <v>27</v>
      </c>
      <c r="B21" s="8">
        <f t="shared" si="0"/>
        <v>58.77022255</v>
      </c>
      <c r="C21" s="65"/>
      <c r="D21" s="10">
        <v>26.95382931</v>
      </c>
      <c r="E21" s="66"/>
      <c r="F21" s="8">
        <v>31.81639324</v>
      </c>
      <c r="G21" s="65"/>
      <c r="H21" s="68">
        <f t="shared" si="1"/>
        <v>-4.8625639300000003</v>
      </c>
      <c r="I21" s="19"/>
    </row>
    <row r="22" spans="1:9" ht="18.600000000000001" hidden="1" customHeight="1">
      <c r="A22" s="23" t="s">
        <v>28</v>
      </c>
      <c r="B22" s="8">
        <f t="shared" si="0"/>
        <v>60.929789080000006</v>
      </c>
      <c r="C22" s="65"/>
      <c r="D22" s="10">
        <v>28.39219735</v>
      </c>
      <c r="E22" s="66"/>
      <c r="F22" s="8">
        <v>32.537591730000003</v>
      </c>
      <c r="G22" s="65"/>
      <c r="H22" s="68">
        <f t="shared" si="1"/>
        <v>-4.1453943800000026</v>
      </c>
      <c r="I22" s="19"/>
    </row>
    <row r="23" spans="1:9" ht="18.600000000000001" hidden="1" customHeight="1">
      <c r="A23" s="23" t="s">
        <v>29</v>
      </c>
      <c r="B23" s="8">
        <f t="shared" si="0"/>
        <v>65.759356109999999</v>
      </c>
      <c r="C23" s="65"/>
      <c r="D23" s="10">
        <v>31.367109379999999</v>
      </c>
      <c r="E23" s="66"/>
      <c r="F23" s="8">
        <v>34.392246729999997</v>
      </c>
      <c r="G23" s="65"/>
      <c r="H23" s="68">
        <f t="shared" si="1"/>
        <v>-3.0251373499999978</v>
      </c>
      <c r="I23" s="19"/>
    </row>
    <row r="24" spans="1:9" ht="18.600000000000001" hidden="1" customHeight="1">
      <c r="A24" s="23" t="s">
        <v>30</v>
      </c>
      <c r="B24" s="8">
        <f t="shared" si="0"/>
        <v>62.182334170000004</v>
      </c>
      <c r="C24" s="65"/>
      <c r="D24" s="10">
        <v>34.0958057</v>
      </c>
      <c r="E24" s="66"/>
      <c r="F24" s="8">
        <v>28.086528470000001</v>
      </c>
      <c r="G24" s="65"/>
      <c r="H24" s="68">
        <f t="shared" si="1"/>
        <v>6.0092772299999986</v>
      </c>
      <c r="I24" s="19"/>
    </row>
    <row r="25" spans="1:9" ht="18.600000000000001" hidden="1" customHeight="1">
      <c r="A25" s="29" t="s">
        <v>31</v>
      </c>
      <c r="B25" s="8">
        <f t="shared" si="0"/>
        <v>770.79452706999996</v>
      </c>
      <c r="C25" s="65">
        <f>((B25/B12)-1)*100</f>
        <v>4.6562760684444982</v>
      </c>
      <c r="D25" s="10">
        <f>SUM(D26:D37)</f>
        <v>394.44001861999999</v>
      </c>
      <c r="E25" s="66">
        <f>((D25/D12)-1)*100</f>
        <v>5.7206548330640095</v>
      </c>
      <c r="F25" s="8">
        <f>SUM(F26:F37)</f>
        <v>376.35450845000003</v>
      </c>
      <c r="G25" s="65">
        <f>((F25/F12)-1)*100</f>
        <v>3.5635105861804295</v>
      </c>
      <c r="H25" s="68">
        <f t="shared" si="1"/>
        <v>18.085510169999964</v>
      </c>
      <c r="I25" s="19">
        <f>((H25/H12)-1)*100</f>
        <v>86.604205983696573</v>
      </c>
    </row>
    <row r="26" spans="1:9" ht="18.600000000000001" hidden="1" customHeight="1">
      <c r="A26" s="23" t="s">
        <v>19</v>
      </c>
      <c r="B26" s="24">
        <f t="shared" si="0"/>
        <v>56.909500680000001</v>
      </c>
      <c r="C26" s="59">
        <f t="shared" ref="C26:C53" si="6">((B26/B13)-1)*100</f>
        <v>-4.3956338402818096</v>
      </c>
      <c r="D26" s="26">
        <v>28.014707900000001</v>
      </c>
      <c r="E26" s="71">
        <f t="shared" ref="E26:E37" si="7">((D26/D13)-1)*100</f>
        <v>-6.2129480160532662</v>
      </c>
      <c r="F26" s="24">
        <v>28.89479278</v>
      </c>
      <c r="G26" s="59">
        <f t="shared" ref="G26:G37" si="8">((F26/F13)-1)*100</f>
        <v>-2.565141127947923</v>
      </c>
      <c r="H26" s="61">
        <f t="shared" si="1"/>
        <v>-0.88008487999999829</v>
      </c>
      <c r="I26" s="31">
        <f t="shared" ref="I26:I50" si="9">((H26/H13)-1)*100</f>
        <v>-509.24385261090839</v>
      </c>
    </row>
    <row r="27" spans="1:9" ht="18.600000000000001" hidden="1" customHeight="1">
      <c r="A27" s="23" t="s">
        <v>20</v>
      </c>
      <c r="B27" s="24">
        <f t="shared" si="0"/>
        <v>60.187436550000001</v>
      </c>
      <c r="C27" s="59">
        <f t="shared" si="6"/>
        <v>5.2443891047117441</v>
      </c>
      <c r="D27" s="26">
        <v>32.64324311</v>
      </c>
      <c r="E27" s="71">
        <f t="shared" si="7"/>
        <v>8.0672282269405251</v>
      </c>
      <c r="F27" s="24">
        <v>27.544193440000001</v>
      </c>
      <c r="G27" s="59">
        <f t="shared" si="8"/>
        <v>2.0841942603965879</v>
      </c>
      <c r="H27" s="61">
        <f t="shared" si="1"/>
        <v>5.0990496699999994</v>
      </c>
      <c r="I27" s="31">
        <f t="shared" si="9"/>
        <v>58.130533055253174</v>
      </c>
    </row>
    <row r="28" spans="1:9" ht="18.600000000000001" hidden="1" customHeight="1">
      <c r="A28" s="23" t="s">
        <v>21</v>
      </c>
      <c r="B28" s="24">
        <f t="shared" si="0"/>
        <v>65.394952009999997</v>
      </c>
      <c r="C28" s="59">
        <f t="shared" si="6"/>
        <v>-0.5698969133007048</v>
      </c>
      <c r="D28" s="26">
        <v>36.514336819999997</v>
      </c>
      <c r="E28" s="71">
        <f t="shared" si="7"/>
        <v>5.8388154405505599</v>
      </c>
      <c r="F28" s="24">
        <v>28.88061519</v>
      </c>
      <c r="G28" s="59">
        <f t="shared" si="8"/>
        <v>-7.6406194837542296</v>
      </c>
      <c r="H28" s="61">
        <f t="shared" si="1"/>
        <v>7.6337216299999966</v>
      </c>
      <c r="I28" s="31">
        <f t="shared" si="9"/>
        <v>136.32897851643241</v>
      </c>
    </row>
    <row r="29" spans="1:9" ht="18.600000000000001" hidden="1" customHeight="1">
      <c r="A29" s="23" t="s">
        <v>22</v>
      </c>
      <c r="B29" s="24">
        <f t="shared" si="0"/>
        <v>63.761346189999998</v>
      </c>
      <c r="C29" s="59">
        <f t="shared" si="6"/>
        <v>7.865305585383453</v>
      </c>
      <c r="D29" s="26">
        <v>33.4326066</v>
      </c>
      <c r="E29" s="71">
        <f t="shared" si="7"/>
        <v>5.6184616781093544</v>
      </c>
      <c r="F29" s="24">
        <v>30.328739590000001</v>
      </c>
      <c r="G29" s="59">
        <f t="shared" si="8"/>
        <v>10.455523963363976</v>
      </c>
      <c r="H29" s="61">
        <f t="shared" si="1"/>
        <v>3.1038670099999983</v>
      </c>
      <c r="I29" s="31">
        <f t="shared" si="9"/>
        <v>-26.032475860638936</v>
      </c>
    </row>
    <row r="30" spans="1:9" ht="18.600000000000001" hidden="1" customHeight="1">
      <c r="A30" s="23" t="s">
        <v>23</v>
      </c>
      <c r="B30" s="24">
        <f t="shared" si="0"/>
        <v>65.183900370000003</v>
      </c>
      <c r="C30" s="59">
        <f t="shared" si="6"/>
        <v>0.13074394020609059</v>
      </c>
      <c r="D30" s="26">
        <v>33.617044360000001</v>
      </c>
      <c r="E30" s="71">
        <f t="shared" si="7"/>
        <v>-2.070478690200428</v>
      </c>
      <c r="F30" s="24">
        <v>31.566856009999999</v>
      </c>
      <c r="G30" s="59">
        <f t="shared" si="8"/>
        <v>2.5864045521886592</v>
      </c>
      <c r="H30" s="61">
        <f t="shared" si="1"/>
        <v>2.0501883500000027</v>
      </c>
      <c r="I30" s="31">
        <f t="shared" si="9"/>
        <v>-42.358633457077332</v>
      </c>
    </row>
    <row r="31" spans="1:9" ht="18.600000000000001" hidden="1" customHeight="1">
      <c r="A31" s="23" t="s">
        <v>24</v>
      </c>
      <c r="B31" s="24">
        <f t="shared" si="0"/>
        <v>58.948191010000002</v>
      </c>
      <c r="C31" s="59">
        <f t="shared" si="6"/>
        <v>-4.1131768286477239</v>
      </c>
      <c r="D31" s="26">
        <v>31.64611648</v>
      </c>
      <c r="E31" s="71">
        <f t="shared" si="7"/>
        <v>-2.964412518775017</v>
      </c>
      <c r="F31" s="24">
        <v>27.302074529999999</v>
      </c>
      <c r="G31" s="59">
        <f t="shared" si="8"/>
        <v>-5.411146753174501</v>
      </c>
      <c r="H31" s="61">
        <f t="shared" si="1"/>
        <v>4.3440419500000012</v>
      </c>
      <c r="I31" s="31">
        <f t="shared" si="9"/>
        <v>15.873490939071333</v>
      </c>
    </row>
    <row r="32" spans="1:9" ht="18.600000000000001" hidden="1" customHeight="1">
      <c r="A32" s="23" t="s">
        <v>25</v>
      </c>
      <c r="B32" s="24">
        <f t="shared" si="0"/>
        <v>64.850769310000004</v>
      </c>
      <c r="C32" s="59">
        <f t="shared" si="6"/>
        <v>4.3502349120712047</v>
      </c>
      <c r="D32" s="26">
        <v>30.182988689999998</v>
      </c>
      <c r="E32" s="71">
        <f t="shared" si="7"/>
        <v>-6.5424551056181173</v>
      </c>
      <c r="F32" s="24">
        <v>34.667780620000002</v>
      </c>
      <c r="G32" s="59">
        <f t="shared" si="8"/>
        <v>16.134975005726293</v>
      </c>
      <c r="H32" s="61">
        <f t="shared" si="1"/>
        <v>-4.4847919300000036</v>
      </c>
      <c r="I32" s="31">
        <f t="shared" si="9"/>
        <v>-283.45316141686084</v>
      </c>
    </row>
    <row r="33" spans="1:9" ht="18.600000000000001" hidden="1" customHeight="1">
      <c r="A33" s="23" t="s">
        <v>26</v>
      </c>
      <c r="B33" s="24">
        <f t="shared" si="0"/>
        <v>60.211224790000003</v>
      </c>
      <c r="C33" s="59">
        <f t="shared" si="6"/>
        <v>2.8541953140706955</v>
      </c>
      <c r="D33" s="26">
        <v>26.09480984</v>
      </c>
      <c r="E33" s="71">
        <f t="shared" si="7"/>
        <v>-2.7033266539168155</v>
      </c>
      <c r="F33" s="24">
        <v>34.116414949999999</v>
      </c>
      <c r="G33" s="59">
        <f t="shared" si="8"/>
        <v>7.5531027339041934</v>
      </c>
      <c r="H33" s="61">
        <f t="shared" si="1"/>
        <v>-8.0216051099999994</v>
      </c>
      <c r="I33" s="31">
        <f t="shared" si="9"/>
        <v>63.683076602908748</v>
      </c>
    </row>
    <row r="34" spans="1:9" ht="18.600000000000001" hidden="1" customHeight="1">
      <c r="A34" s="23" t="s">
        <v>27</v>
      </c>
      <c r="B34" s="24">
        <f t="shared" si="0"/>
        <v>62.41843763</v>
      </c>
      <c r="C34" s="59">
        <f t="shared" si="6"/>
        <v>6.2075910583734961</v>
      </c>
      <c r="D34" s="26">
        <v>31.159061489999999</v>
      </c>
      <c r="E34" s="71">
        <f t="shared" si="7"/>
        <v>15.601613157206717</v>
      </c>
      <c r="F34" s="24">
        <v>31.259376140000001</v>
      </c>
      <c r="G34" s="59">
        <f t="shared" si="8"/>
        <v>-1.7507235839030022</v>
      </c>
      <c r="H34" s="61">
        <f t="shared" si="1"/>
        <v>-0.10031465000000139</v>
      </c>
      <c r="I34" s="31">
        <f t="shared" si="9"/>
        <v>-97.937000902320236</v>
      </c>
    </row>
    <row r="35" spans="1:9" ht="18.600000000000001" hidden="1" customHeight="1">
      <c r="A35" s="23" t="s">
        <v>28</v>
      </c>
      <c r="B35" s="24">
        <f t="shared" si="0"/>
        <v>70.277469279999991</v>
      </c>
      <c r="C35" s="59">
        <f t="shared" si="6"/>
        <v>15.341724206080221</v>
      </c>
      <c r="D35" s="26">
        <v>35.3914641</v>
      </c>
      <c r="E35" s="71">
        <f t="shared" si="7"/>
        <v>24.652078399278942</v>
      </c>
      <c r="F35" s="24">
        <v>34.886005179999998</v>
      </c>
      <c r="G35" s="59">
        <f t="shared" si="8"/>
        <v>7.2175392373453828</v>
      </c>
      <c r="H35" s="61">
        <f t="shared" si="1"/>
        <v>0.50545892000000237</v>
      </c>
      <c r="I35" s="31">
        <f t="shared" si="9"/>
        <v>-112.1932649505836</v>
      </c>
    </row>
    <row r="36" spans="1:9" ht="18.600000000000001" hidden="1" customHeight="1">
      <c r="A36" s="23" t="s">
        <v>29</v>
      </c>
      <c r="B36" s="24">
        <f t="shared" si="0"/>
        <v>70.320768180000002</v>
      </c>
      <c r="C36" s="59">
        <f t="shared" si="6"/>
        <v>6.9365217967916726</v>
      </c>
      <c r="D36" s="26">
        <v>36.68875843</v>
      </c>
      <c r="E36" s="71">
        <f t="shared" si="7"/>
        <v>16.96569800401544</v>
      </c>
      <c r="F36" s="24">
        <v>33.632009750000002</v>
      </c>
      <c r="G36" s="59">
        <f t="shared" si="8"/>
        <v>-2.2104894337619641</v>
      </c>
      <c r="H36" s="61">
        <f t="shared" si="1"/>
        <v>3.0567486799999983</v>
      </c>
      <c r="I36" s="31">
        <f t="shared" si="9"/>
        <v>-201.04495519848049</v>
      </c>
    </row>
    <row r="37" spans="1:9" ht="18.600000000000001" hidden="1" customHeight="1">
      <c r="A37" s="23" t="s">
        <v>30</v>
      </c>
      <c r="B37" s="24">
        <f t="shared" si="0"/>
        <v>72.330531070000006</v>
      </c>
      <c r="C37" s="59">
        <f t="shared" si="6"/>
        <v>16.320064268182488</v>
      </c>
      <c r="D37" s="26">
        <v>39.054880799999999</v>
      </c>
      <c r="E37" s="71">
        <f t="shared" si="7"/>
        <v>14.544531206077348</v>
      </c>
      <c r="F37" s="24">
        <v>33.27565027</v>
      </c>
      <c r="G37" s="59">
        <f t="shared" si="8"/>
        <v>18.47548302575963</v>
      </c>
      <c r="H37" s="61">
        <f t="shared" si="1"/>
        <v>5.7792305299999995</v>
      </c>
      <c r="I37" s="31">
        <f t="shared" si="9"/>
        <v>-3.8281924962879299</v>
      </c>
    </row>
    <row r="38" spans="1:9" ht="18.600000000000001" hidden="1" customHeight="1">
      <c r="A38" s="29" t="s">
        <v>91</v>
      </c>
      <c r="B38" s="8">
        <f t="shared" si="0"/>
        <v>820.2852615999999</v>
      </c>
      <c r="C38" s="65">
        <f>((B38/B25)-1)*100</f>
        <v>6.4207428558331614</v>
      </c>
      <c r="D38" s="10">
        <f>SUM(D39:D50)</f>
        <v>416.16601681999998</v>
      </c>
      <c r="E38" s="66">
        <f>((D38/D25)-1)*100</f>
        <v>5.5080613463134975</v>
      </c>
      <c r="F38" s="8">
        <f>SUM(F39:F50)</f>
        <v>404.11924477999992</v>
      </c>
      <c r="G38" s="65">
        <f>((F38/F25)-1)*100</f>
        <v>7.3772827763769255</v>
      </c>
      <c r="H38" s="68">
        <f t="shared" si="1"/>
        <v>12.046772040000064</v>
      </c>
      <c r="I38" s="19">
        <f>((H38/H25)-1)*100</f>
        <v>-33.389924161591466</v>
      </c>
    </row>
    <row r="39" spans="1:9" ht="18.600000000000001" hidden="1" customHeight="1">
      <c r="A39" s="23" t="s">
        <v>19</v>
      </c>
      <c r="B39" s="58">
        <f t="shared" si="0"/>
        <v>63.372227909999999</v>
      </c>
      <c r="C39" s="59">
        <f t="shared" si="6"/>
        <v>11.356148187522619</v>
      </c>
      <c r="D39" s="26">
        <v>33.664377680000001</v>
      </c>
      <c r="E39" s="71">
        <f>((D39/D26)-1)*100</f>
        <v>20.166798812133969</v>
      </c>
      <c r="F39" s="58">
        <v>29.707850229999998</v>
      </c>
      <c r="G39" s="59">
        <f>((F39/F26)-1)*100</f>
        <v>2.8138545799254455</v>
      </c>
      <c r="H39" s="61">
        <f t="shared" si="1"/>
        <v>3.9565274500000029</v>
      </c>
      <c r="I39" s="31">
        <f t="shared" si="9"/>
        <v>-549.5620297442232</v>
      </c>
    </row>
    <row r="40" spans="1:9" ht="18.600000000000001" hidden="1" customHeight="1">
      <c r="A40" s="23" t="s">
        <v>20</v>
      </c>
      <c r="B40" s="58">
        <f t="shared" si="0"/>
        <v>67.026152679999996</v>
      </c>
      <c r="C40" s="59">
        <f t="shared" si="6"/>
        <v>11.362364842235495</v>
      </c>
      <c r="D40" s="26">
        <v>37.597441179999997</v>
      </c>
      <c r="E40" s="71">
        <f t="shared" ref="E40:E50" si="10">((D40/D27)-1)*100</f>
        <v>15.176794944379512</v>
      </c>
      <c r="F40" s="58">
        <v>29.428711499999999</v>
      </c>
      <c r="G40" s="59">
        <f t="shared" ref="G40:G50" si="11">((F40/F27)-1)*100</f>
        <v>6.8417979422961794</v>
      </c>
      <c r="H40" s="61">
        <f t="shared" si="1"/>
        <v>8.1687296799999984</v>
      </c>
      <c r="I40" s="31">
        <f t="shared" si="9"/>
        <v>60.20102192885679</v>
      </c>
    </row>
    <row r="41" spans="1:9" ht="18.600000000000001" hidden="1" customHeight="1">
      <c r="A41" s="23" t="s">
        <v>21</v>
      </c>
      <c r="B41" s="58">
        <f t="shared" si="0"/>
        <v>76.380633520000004</v>
      </c>
      <c r="C41" s="59">
        <f t="shared" si="6"/>
        <v>16.798974802091916</v>
      </c>
      <c r="D41" s="26">
        <v>42.972865329999998</v>
      </c>
      <c r="E41" s="71">
        <f t="shared" si="10"/>
        <v>17.687651132314897</v>
      </c>
      <c r="F41" s="58">
        <v>33.407768189999999</v>
      </c>
      <c r="G41" s="59">
        <f t="shared" si="11"/>
        <v>15.675403623561103</v>
      </c>
      <c r="H41" s="61">
        <f t="shared" si="1"/>
        <v>9.5650971399999989</v>
      </c>
      <c r="I41" s="31">
        <f t="shared" si="9"/>
        <v>25.300575572599215</v>
      </c>
    </row>
    <row r="42" spans="1:9" ht="18.600000000000001" hidden="1" customHeight="1">
      <c r="A42" s="23" t="s">
        <v>22</v>
      </c>
      <c r="B42" s="58">
        <f t="shared" si="0"/>
        <v>70.073855989999998</v>
      </c>
      <c r="C42" s="59">
        <f t="shared" si="6"/>
        <v>9.9002141221886895</v>
      </c>
      <c r="D42" s="26">
        <v>37.922242789999999</v>
      </c>
      <c r="E42" s="71">
        <f t="shared" si="10"/>
        <v>13.428914603386023</v>
      </c>
      <c r="F42" s="58">
        <v>32.1516132</v>
      </c>
      <c r="G42" s="59">
        <f t="shared" si="11"/>
        <v>6.0103836646117514</v>
      </c>
      <c r="H42" s="61">
        <f t="shared" si="1"/>
        <v>5.7706295899999986</v>
      </c>
      <c r="I42" s="31">
        <f t="shared" si="9"/>
        <v>85.917424020045303</v>
      </c>
    </row>
    <row r="43" spans="1:9" ht="18.600000000000001" hidden="1" customHeight="1">
      <c r="A43" s="23" t="s">
        <v>23</v>
      </c>
      <c r="B43" s="58">
        <f t="shared" si="0"/>
        <v>74.6275184</v>
      </c>
      <c r="C43" s="59">
        <f t="shared" si="6"/>
        <v>14.487654123787742</v>
      </c>
      <c r="D43" s="26">
        <v>39.357736869999997</v>
      </c>
      <c r="E43" s="71">
        <f t="shared" si="10"/>
        <v>17.076731816526646</v>
      </c>
      <c r="F43" s="58">
        <v>35.269781530000003</v>
      </c>
      <c r="G43" s="59">
        <f t="shared" si="11"/>
        <v>11.730422310118449</v>
      </c>
      <c r="H43" s="61">
        <f t="shared" si="1"/>
        <v>4.0879553399999935</v>
      </c>
      <c r="I43" s="31">
        <f t="shared" si="9"/>
        <v>99.394135665632291</v>
      </c>
    </row>
    <row r="44" spans="1:9" ht="18.600000000000001" hidden="1" customHeight="1">
      <c r="A44" s="23" t="s">
        <v>24</v>
      </c>
      <c r="B44" s="58">
        <f t="shared" si="0"/>
        <v>68.324548609999994</v>
      </c>
      <c r="C44" s="59">
        <f t="shared" si="6"/>
        <v>15.906098964783123</v>
      </c>
      <c r="D44" s="26">
        <v>35.992277530000003</v>
      </c>
      <c r="E44" s="71">
        <f t="shared" si="10"/>
        <v>13.7336315902987</v>
      </c>
      <c r="F44" s="58">
        <v>32.332271079999998</v>
      </c>
      <c r="G44" s="59">
        <f t="shared" si="11"/>
        <v>18.424228329143013</v>
      </c>
      <c r="H44" s="61">
        <f t="shared" si="1"/>
        <v>3.6600064500000045</v>
      </c>
      <c r="I44" s="31">
        <f t="shared" si="9"/>
        <v>-15.74652150861472</v>
      </c>
    </row>
    <row r="45" spans="1:9" ht="18.600000000000001" hidden="1" customHeight="1">
      <c r="A45" s="23" t="s">
        <v>25</v>
      </c>
      <c r="B45" s="58">
        <f t="shared" si="0"/>
        <v>70.345036669999999</v>
      </c>
      <c r="C45" s="59">
        <f t="shared" si="6"/>
        <v>8.4721699040088083</v>
      </c>
      <c r="D45" s="26">
        <v>32.005687399999999</v>
      </c>
      <c r="E45" s="71">
        <f t="shared" si="10"/>
        <v>6.038827793762791</v>
      </c>
      <c r="F45" s="58">
        <v>38.33934927</v>
      </c>
      <c r="G45" s="59">
        <f t="shared" si="11"/>
        <v>10.590723098904853</v>
      </c>
      <c r="H45" s="61">
        <f t="shared" si="1"/>
        <v>-6.3336618700000002</v>
      </c>
      <c r="I45" s="31">
        <f t="shared" si="9"/>
        <v>41.225322575890267</v>
      </c>
    </row>
    <row r="46" spans="1:9" ht="18.600000000000001" hidden="1" customHeight="1">
      <c r="A46" s="23" t="s">
        <v>26</v>
      </c>
      <c r="B46" s="58">
        <f t="shared" si="0"/>
        <v>61.850736370000007</v>
      </c>
      <c r="C46" s="59">
        <f t="shared" si="6"/>
        <v>2.7229334492333779</v>
      </c>
      <c r="D46" s="26">
        <v>29.81053056</v>
      </c>
      <c r="E46" s="71">
        <f t="shared" si="10"/>
        <v>14.239309436561886</v>
      </c>
      <c r="F46" s="58">
        <v>32.040205810000003</v>
      </c>
      <c r="G46" s="59">
        <f t="shared" si="11"/>
        <v>-6.0856603574637731</v>
      </c>
      <c r="H46" s="61">
        <f t="shared" si="1"/>
        <v>-2.2296752500000032</v>
      </c>
      <c r="I46" s="31">
        <f t="shared" si="9"/>
        <v>-72.204125989442986</v>
      </c>
    </row>
    <row r="47" spans="1:9" ht="18.600000000000001" hidden="1" customHeight="1">
      <c r="A47" s="23" t="s">
        <v>27</v>
      </c>
      <c r="B47" s="58">
        <f t="shared" si="0"/>
        <v>68.053236830000003</v>
      </c>
      <c r="C47" s="59">
        <f t="shared" si="6"/>
        <v>9.0274595359172594</v>
      </c>
      <c r="D47" s="26">
        <v>29.413549029999999</v>
      </c>
      <c r="E47" s="71">
        <f t="shared" si="10"/>
        <v>-5.6019417034116836</v>
      </c>
      <c r="F47" s="58">
        <v>38.639687799999997</v>
      </c>
      <c r="G47" s="59">
        <f t="shared" si="11"/>
        <v>23.609913476667344</v>
      </c>
      <c r="H47" s="61">
        <f t="shared" si="1"/>
        <v>-9.2261387699999986</v>
      </c>
      <c r="I47" s="31">
        <f t="shared" si="9"/>
        <v>9097.1997808893029</v>
      </c>
    </row>
    <row r="48" spans="1:9" ht="18.600000000000001" hidden="1" customHeight="1">
      <c r="A48" s="23" t="s">
        <v>28</v>
      </c>
      <c r="B48" s="58">
        <f t="shared" si="0"/>
        <v>68.234070520000003</v>
      </c>
      <c r="C48" s="59">
        <f t="shared" si="6"/>
        <v>-2.9076157421928039</v>
      </c>
      <c r="D48" s="26">
        <v>31.590251670000001</v>
      </c>
      <c r="E48" s="71">
        <f t="shared" si="10"/>
        <v>-10.740478040861834</v>
      </c>
      <c r="F48" s="58">
        <v>36.643818850000002</v>
      </c>
      <c r="G48" s="59">
        <f t="shared" si="11"/>
        <v>5.0387359083686523</v>
      </c>
      <c r="H48" s="61">
        <f t="shared" si="1"/>
        <v>-5.0535671800000017</v>
      </c>
      <c r="I48" s="31">
        <f t="shared" si="9"/>
        <v>-1099.7978035485016</v>
      </c>
    </row>
    <row r="49" spans="1:9" ht="18.600000000000001" hidden="1" customHeight="1">
      <c r="A49" s="23" t="s">
        <v>29</v>
      </c>
      <c r="B49" s="24">
        <f t="shared" si="0"/>
        <v>63.794294339999993</v>
      </c>
      <c r="C49" s="59">
        <f t="shared" si="6"/>
        <v>-9.281004757078593</v>
      </c>
      <c r="D49" s="26">
        <v>31.65439374</v>
      </c>
      <c r="E49" s="60">
        <f t="shared" si="10"/>
        <v>-13.721818086608939</v>
      </c>
      <c r="F49" s="24">
        <v>32.139900599999997</v>
      </c>
      <c r="G49" s="59">
        <f t="shared" si="11"/>
        <v>-4.4365744452723455</v>
      </c>
      <c r="H49" s="61">
        <f t="shared" si="1"/>
        <v>-0.48550685999999743</v>
      </c>
      <c r="I49" s="31">
        <f t="shared" si="9"/>
        <v>-115.88311342625647</v>
      </c>
    </row>
    <row r="50" spans="1:9" ht="18.600000000000001" hidden="1" customHeight="1">
      <c r="A50" s="23" t="s">
        <v>33</v>
      </c>
      <c r="B50" s="34">
        <f>D50+F50</f>
        <v>68.202949759999996</v>
      </c>
      <c r="C50" s="59">
        <f t="shared" si="6"/>
        <v>-5.7065546857459459</v>
      </c>
      <c r="D50" s="26">
        <v>34.184663039999997</v>
      </c>
      <c r="E50" s="60">
        <f t="shared" si="10"/>
        <v>-12.470189795074226</v>
      </c>
      <c r="F50" s="24">
        <v>34.018286719999999</v>
      </c>
      <c r="G50" s="59">
        <f t="shared" si="11"/>
        <v>2.2317714123517129</v>
      </c>
      <c r="H50" s="61">
        <f t="shared" si="1"/>
        <v>0.16637631999999769</v>
      </c>
      <c r="I50" s="31">
        <f t="shared" si="9"/>
        <v>-97.121133702205896</v>
      </c>
    </row>
    <row r="51" spans="1:9" ht="18.600000000000001" hidden="1" customHeight="1">
      <c r="A51" s="29" t="s">
        <v>92</v>
      </c>
      <c r="B51" s="8">
        <f>D51+F51</f>
        <v>690.83741419000012</v>
      </c>
      <c r="C51" s="65">
        <f t="shared" si="6"/>
        <v>-15.780833018687479</v>
      </c>
      <c r="D51" s="10">
        <f>SUM(D52:D63)</f>
        <v>343.59357291000003</v>
      </c>
      <c r="E51" s="66">
        <f>((D51/D38)-1)*100</f>
        <v>-17.438339743484864</v>
      </c>
      <c r="F51" s="8">
        <f>SUM(F52:F63)</f>
        <v>347.24384128000003</v>
      </c>
      <c r="G51" s="65">
        <f>((F51/F38)-1)*100</f>
        <v>-14.07391611131079</v>
      </c>
      <c r="H51" s="68">
        <f>D51-F51</f>
        <v>-3.650268369999992</v>
      </c>
      <c r="I51" s="19">
        <f>((H51/H38)-1)*100</f>
        <v>-130.3008005620066</v>
      </c>
    </row>
    <row r="52" spans="1:9" ht="18.600000000000001" hidden="1" customHeight="1">
      <c r="A52" s="23" t="s">
        <v>19</v>
      </c>
      <c r="B52" s="58">
        <f t="shared" ref="B52:B53" si="12">D52+F52</f>
        <v>54.373283659999998</v>
      </c>
      <c r="C52" s="59">
        <f t="shared" si="6"/>
        <v>-14.200138683431051</v>
      </c>
      <c r="D52" s="26">
        <v>28.07751786</v>
      </c>
      <c r="E52" s="71">
        <f t="shared" ref="E52:G54" si="13">((D52/D39)-1)*100</f>
        <v>-16.595761469605751</v>
      </c>
      <c r="F52" s="58">
        <v>26.295765800000002</v>
      </c>
      <c r="G52" s="59">
        <f>((F52/F39)-1)*100</f>
        <v>-11.485463955094122</v>
      </c>
      <c r="H52" s="61">
        <f t="shared" ref="H52:H53" si="14">D52-F52</f>
        <v>1.7817520599999987</v>
      </c>
      <c r="I52" s="31">
        <f t="shared" ref="I52:I53" si="15">((H52/H39)-1)*100</f>
        <v>-54.966771177083643</v>
      </c>
    </row>
    <row r="53" spans="1:9" ht="18.600000000000001" hidden="1" customHeight="1">
      <c r="A53" s="23" t="s">
        <v>20</v>
      </c>
      <c r="B53" s="58">
        <f t="shared" si="12"/>
        <v>55.833411810000001</v>
      </c>
      <c r="C53" s="59">
        <f t="shared" si="6"/>
        <v>-16.69906509991257</v>
      </c>
      <c r="D53" s="26">
        <v>28.974059960000002</v>
      </c>
      <c r="E53" s="71">
        <f t="shared" si="13"/>
        <v>-22.936085407288864</v>
      </c>
      <c r="F53" s="58">
        <v>26.859351849999999</v>
      </c>
      <c r="G53" s="59">
        <f t="shared" ref="G53" si="16">((F53/F40)-1)*100</f>
        <v>-8.7307922061079619</v>
      </c>
      <c r="H53" s="61">
        <f t="shared" si="14"/>
        <v>2.1147081100000023</v>
      </c>
      <c r="I53" s="31">
        <f t="shared" si="15"/>
        <v>-74.112154608597564</v>
      </c>
    </row>
    <row r="54" spans="1:9" ht="18.600000000000001" hidden="1" customHeight="1">
      <c r="A54" s="23" t="s">
        <v>35</v>
      </c>
      <c r="B54" s="58">
        <f>D54+F54</f>
        <v>66.590924919999992</v>
      </c>
      <c r="C54" s="59">
        <f>((B54/B41)-1)*100</f>
        <v>-12.817003668130889</v>
      </c>
      <c r="D54" s="26">
        <v>36.589796509999999</v>
      </c>
      <c r="E54" s="71">
        <f t="shared" si="13"/>
        <v>-14.853719366820728</v>
      </c>
      <c r="F54" s="58">
        <v>30.00112841</v>
      </c>
      <c r="G54" s="59">
        <f t="shared" si="13"/>
        <v>-10.197148641074783</v>
      </c>
      <c r="H54" s="61">
        <f>D54-F54</f>
        <v>6.5886680999999996</v>
      </c>
      <c r="I54" s="31">
        <f>((H54/H41)-1)*100</f>
        <v>-31.117603892938604</v>
      </c>
    </row>
    <row r="55" spans="1:9" ht="18.600000000000001" hidden="1" customHeight="1">
      <c r="A55" s="23" t="s">
        <v>36</v>
      </c>
      <c r="B55" s="58">
        <f>D55+F55</f>
        <v>59.837824400000002</v>
      </c>
      <c r="C55" s="59">
        <f>((B55/B42)-1)*100</f>
        <v>-14.607490119368837</v>
      </c>
      <c r="D55" s="26">
        <v>31.40245577</v>
      </c>
      <c r="E55" s="60">
        <f>((D55/D42)-1)*100</f>
        <v>-17.192514314367635</v>
      </c>
      <c r="F55" s="58">
        <v>28.435368629999999</v>
      </c>
      <c r="G55" s="59">
        <f>((F55/F42)-1)*100</f>
        <v>-11.558501114339116</v>
      </c>
      <c r="H55" s="61">
        <f>D55-F55</f>
        <v>2.9670871400000003</v>
      </c>
      <c r="I55" s="31">
        <f>((H55/H42)-1)*100</f>
        <v>-48.58295626630229</v>
      </c>
    </row>
    <row r="56" spans="1:9" ht="18.600000000000001" hidden="1" customHeight="1">
      <c r="A56" s="23" t="s">
        <v>37</v>
      </c>
      <c r="B56" s="58">
        <f>D56+F56</f>
        <v>60.084992150000005</v>
      </c>
      <c r="C56" s="59">
        <f>((B56/B43)-1)*100</f>
        <v>-19.486814732405723</v>
      </c>
      <c r="D56" s="26">
        <v>32.146661610000002</v>
      </c>
      <c r="E56" s="60">
        <f>((D56/D43)-1)*100</f>
        <v>-18.321874765864798</v>
      </c>
      <c r="F56" s="58">
        <v>27.938330539999999</v>
      </c>
      <c r="G56" s="59">
        <f>((F56/F43)-1)*100</f>
        <v>-20.786777439389493</v>
      </c>
      <c r="H56" s="61">
        <f>D56-F56</f>
        <v>4.2083310700000034</v>
      </c>
      <c r="I56" s="31">
        <f>((H56/H43)-1)*100</f>
        <v>2.9446439598337149</v>
      </c>
    </row>
    <row r="57" spans="1:9" ht="18.600000000000001" hidden="1" customHeight="1">
      <c r="A57" s="23" t="s">
        <v>38</v>
      </c>
      <c r="B57" s="58">
        <f t="shared" ref="B57:B63" si="17">D57+F57</f>
        <v>57.820404199999999</v>
      </c>
      <c r="C57" s="59">
        <f t="shared" ref="C57" si="18">((B57/B44)-1)*100</f>
        <v>-15.373895069484011</v>
      </c>
      <c r="D57" s="26">
        <v>29.015677220000001</v>
      </c>
      <c r="E57" s="71">
        <f>((D57/D44)-1)*100</f>
        <v>-19.383603341536027</v>
      </c>
      <c r="F57" s="58">
        <v>28.804726980000002</v>
      </c>
      <c r="G57" s="59">
        <f>((F57/F44)-1)*100</f>
        <v>-10.910288644035449</v>
      </c>
      <c r="H57" s="61">
        <f t="shared" ref="H57:H63" si="19">D57-F57</f>
        <v>0.21095023999999896</v>
      </c>
      <c r="I57" s="31">
        <f t="shared" ref="I57" si="20">((H57/H44)-1)*100</f>
        <v>-94.236342397702643</v>
      </c>
    </row>
    <row r="58" spans="1:9" ht="18.600000000000001" hidden="1" customHeight="1">
      <c r="A58" s="23" t="s">
        <v>39</v>
      </c>
      <c r="B58" s="58">
        <f t="shared" si="17"/>
        <v>58.756610739999999</v>
      </c>
      <c r="C58" s="59">
        <f>((B58/B45)-1)*100</f>
        <v>-16.473693779368105</v>
      </c>
      <c r="D58" s="26">
        <v>27.721254989999998</v>
      </c>
      <c r="E58" s="71">
        <f>((D58/D45)-1)*100</f>
        <v>-13.386472086832924</v>
      </c>
      <c r="F58" s="58">
        <v>31.035355750000001</v>
      </c>
      <c r="G58" s="59">
        <f>((F58/F45)-1)*100</f>
        <v>-19.050906337931174</v>
      </c>
      <c r="H58" s="61">
        <f t="shared" si="19"/>
        <v>-3.3141007600000023</v>
      </c>
      <c r="I58" s="31">
        <f>((H58/H45)-1)*100</f>
        <v>-47.674807591204704</v>
      </c>
    </row>
    <row r="59" spans="1:9" ht="18.600000000000001" hidden="1" customHeight="1">
      <c r="A59" s="23" t="s">
        <v>40</v>
      </c>
      <c r="B59" s="58">
        <f t="shared" si="17"/>
        <v>54.157995720000002</v>
      </c>
      <c r="C59" s="59">
        <f>((B59/B46)-1)*100</f>
        <v>-12.437589431402918</v>
      </c>
      <c r="D59" s="26">
        <v>24.298831910000001</v>
      </c>
      <c r="E59" s="71">
        <f>((D59/D46)-1)*100</f>
        <v>-18.489099477470017</v>
      </c>
      <c r="F59" s="58">
        <v>29.859163809999998</v>
      </c>
      <c r="G59" s="59">
        <f>((F59/F46)-1)*100</f>
        <v>-6.8072034647145845</v>
      </c>
      <c r="H59" s="61">
        <f t="shared" si="19"/>
        <v>-5.5603318999999978</v>
      </c>
      <c r="I59" s="31">
        <f>((H59/H46)-1)*100</f>
        <v>149.37855411903547</v>
      </c>
    </row>
    <row r="60" spans="1:9" ht="18.600000000000001" hidden="1" customHeight="1">
      <c r="A60" s="23" t="s">
        <v>41</v>
      </c>
      <c r="B60" s="58">
        <f t="shared" si="17"/>
        <v>52.359903009999996</v>
      </c>
      <c r="C60" s="59">
        <f>((B60/B47)-1)*100</f>
        <v>-23.06037824358399</v>
      </c>
      <c r="D60" s="26">
        <v>23.306317709999998</v>
      </c>
      <c r="E60" s="71">
        <f t="shared" ref="E60" si="21">((D60/D47)-1)*100</f>
        <v>-20.763326838835404</v>
      </c>
      <c r="F60" s="58">
        <v>29.053585300000002</v>
      </c>
      <c r="G60" s="59">
        <f t="shared" ref="G60" si="22">((F60/F47)-1)*100</f>
        <v>-24.808954331147561</v>
      </c>
      <c r="H60" s="61">
        <f t="shared" si="19"/>
        <v>-5.7472675900000034</v>
      </c>
      <c r="I60" s="31">
        <f>((H60/H47)-1)*100</f>
        <v>-37.706686044133662</v>
      </c>
    </row>
    <row r="61" spans="1:9" ht="18.600000000000001" hidden="1" customHeight="1">
      <c r="A61" s="23" t="s">
        <v>42</v>
      </c>
      <c r="B61" s="58">
        <f t="shared" si="17"/>
        <v>55.5182778</v>
      </c>
      <c r="C61" s="59">
        <f>((B61/B47)-1)*100</f>
        <v>-18.419342876096966</v>
      </c>
      <c r="D61" s="26">
        <v>25.513121590000001</v>
      </c>
      <c r="E61" s="71">
        <f>((D61/D48)-1)*100</f>
        <v>-19.237358864637365</v>
      </c>
      <c r="F61" s="58">
        <v>30.005156209999999</v>
      </c>
      <c r="G61" s="59">
        <f>((F61/F48)-1)*100</f>
        <v>-18.116732503168144</v>
      </c>
      <c r="H61" s="61">
        <f t="shared" si="19"/>
        <v>-4.4920346199999983</v>
      </c>
      <c r="I61" s="31">
        <f>((H61/H47)-1)*100</f>
        <v>-51.311868030790528</v>
      </c>
    </row>
    <row r="62" spans="1:9" ht="18.600000000000001" hidden="1" customHeight="1">
      <c r="A62" s="23" t="s">
        <v>29</v>
      </c>
      <c r="B62" s="58">
        <f t="shared" si="17"/>
        <v>57.046176770000002</v>
      </c>
      <c r="C62" s="59">
        <f>((B62/B47)-1)*100</f>
        <v>-16.174190343798234</v>
      </c>
      <c r="D62" s="26">
        <v>26.703717480000002</v>
      </c>
      <c r="E62" s="71">
        <f t="shared" ref="E62:E63" si="23">((D62/D49)-1)*100</f>
        <v>-15.639775952316182</v>
      </c>
      <c r="F62" s="58">
        <v>30.342459290000001</v>
      </c>
      <c r="G62" s="59">
        <f>((F62/F49)-1)*100</f>
        <v>-5.592554041688591</v>
      </c>
      <c r="H62" s="61">
        <f t="shared" si="19"/>
        <v>-3.6387418099999991</v>
      </c>
      <c r="I62" s="31">
        <f>((H62/H47)-1)*100</f>
        <v>-60.560512900241157</v>
      </c>
    </row>
    <row r="63" spans="1:9" ht="18.600000000000001" hidden="1" customHeight="1">
      <c r="A63" s="23" t="s">
        <v>30</v>
      </c>
      <c r="B63" s="58">
        <f t="shared" si="17"/>
        <v>58.457609009999999</v>
      </c>
      <c r="C63" s="59">
        <f t="shared" ref="C63:C89" si="24">((B63/B50)-1)*100</f>
        <v>-14.288737927454708</v>
      </c>
      <c r="D63" s="26">
        <v>29.844160299999999</v>
      </c>
      <c r="E63" s="71">
        <f t="shared" si="23"/>
        <v>-12.697222537841334</v>
      </c>
      <c r="F63" s="58">
        <v>28.61344871</v>
      </c>
      <c r="G63" s="59">
        <f t="shared" ref="G63" si="25">((F63/F50)-1)*100</f>
        <v>-15.888037085719519</v>
      </c>
      <c r="H63" s="61">
        <f t="shared" si="19"/>
        <v>1.2307115899999985</v>
      </c>
      <c r="I63" s="31">
        <f t="shared" ref="I63" si="26">((H63/H50)-1)*100</f>
        <v>639.71559774853506</v>
      </c>
    </row>
    <row r="64" spans="1:9" ht="18.600000000000001" customHeight="1">
      <c r="A64" s="14" t="s">
        <v>93</v>
      </c>
      <c r="B64" s="15">
        <f>D64+F64</f>
        <v>681.63790408999989</v>
      </c>
      <c r="C64" s="37">
        <f t="shared" si="24"/>
        <v>-1.3316461892537435</v>
      </c>
      <c r="D64" s="15">
        <f>SUM(D65:D76)</f>
        <v>337.55908946999995</v>
      </c>
      <c r="E64" s="37">
        <f>((D64/D51)-1)*100</f>
        <v>-1.7562853079270857</v>
      </c>
      <c r="F64" s="15">
        <f>SUM(F65:F76)</f>
        <v>344.07881461999995</v>
      </c>
      <c r="G64" s="37">
        <f>((F64/F51)-1)*100</f>
        <v>-0.91147092726922008</v>
      </c>
      <c r="H64" s="17">
        <f>D64-F64</f>
        <v>-6.5197251499999993</v>
      </c>
      <c r="I64" s="48">
        <f>((H64/H51)-1)*100</f>
        <v>78.609474404206978</v>
      </c>
    </row>
    <row r="65" spans="1:9" ht="18.600000000000001" hidden="1" customHeight="1">
      <c r="A65" s="23" t="s">
        <v>19</v>
      </c>
      <c r="B65" s="58">
        <f>D65+F65</f>
        <v>49.507207620000003</v>
      </c>
      <c r="C65" s="59">
        <f t="shared" si="24"/>
        <v>-8.9493878472153945</v>
      </c>
      <c r="D65" s="26">
        <v>25.448391440000002</v>
      </c>
      <c r="E65" s="71">
        <f t="shared" ref="E65:E70" si="27">((D65/D52)-1)*100</f>
        <v>-9.3638135433101173</v>
      </c>
      <c r="F65" s="58">
        <v>24.058816180000001</v>
      </c>
      <c r="G65" s="59">
        <f t="shared" ref="G65:G89" si="28">((F65/F52)-1)*100</f>
        <v>-8.5068814386839442</v>
      </c>
      <c r="H65" s="61">
        <f>D65-F65</f>
        <v>1.3895752600000009</v>
      </c>
      <c r="I65" s="31">
        <f t="shared" ref="I65:I83" si="29">((H65/H52)-1)*100</f>
        <v>-22.010739249545086</v>
      </c>
    </row>
    <row r="66" spans="1:9" ht="18.600000000000001" hidden="1" customHeight="1">
      <c r="A66" s="23" t="s">
        <v>20</v>
      </c>
      <c r="B66" s="58">
        <f>D66+F66</f>
        <v>52.499516729999996</v>
      </c>
      <c r="C66" s="59">
        <f t="shared" si="24"/>
        <v>-5.9711469744051948</v>
      </c>
      <c r="D66" s="26">
        <v>28.105314709999998</v>
      </c>
      <c r="E66" s="71">
        <f t="shared" si="27"/>
        <v>-2.9983552570794214</v>
      </c>
      <c r="F66" s="58">
        <v>24.394202020000002</v>
      </c>
      <c r="G66" s="59">
        <f t="shared" si="28"/>
        <v>-9.1779944794162951</v>
      </c>
      <c r="H66" s="61">
        <f>D66-F66</f>
        <v>3.7111126899999967</v>
      </c>
      <c r="I66" s="31">
        <f t="shared" si="29"/>
        <v>75.4905403942482</v>
      </c>
    </row>
    <row r="67" spans="1:9" ht="18.600000000000001" hidden="1" customHeight="1">
      <c r="A67" s="23" t="s">
        <v>35</v>
      </c>
      <c r="B67" s="58">
        <f>D67+F67</f>
        <v>54.006812629999999</v>
      </c>
      <c r="C67" s="59">
        <f t="shared" si="24"/>
        <v>-18.89763853726031</v>
      </c>
      <c r="D67" s="26">
        <v>28.331898030000001</v>
      </c>
      <c r="E67" s="71">
        <f t="shared" si="27"/>
        <v>-22.568855986239534</v>
      </c>
      <c r="F67" s="58">
        <v>25.674914600000001</v>
      </c>
      <c r="G67" s="59">
        <f t="shared" si="28"/>
        <v>-14.420170304520886</v>
      </c>
      <c r="H67" s="61">
        <f>D67-F67</f>
        <v>2.6569834300000004</v>
      </c>
      <c r="I67" s="31">
        <f t="shared" si="29"/>
        <v>-59.673436426400038</v>
      </c>
    </row>
    <row r="68" spans="1:9" ht="18.600000000000001" hidden="1" customHeight="1">
      <c r="A68" s="23" t="s">
        <v>36</v>
      </c>
      <c r="B68" s="58">
        <f t="shared" ref="B68" si="30">D68+F68</f>
        <v>55.856817280000001</v>
      </c>
      <c r="C68" s="59">
        <f t="shared" si="24"/>
        <v>-6.6529944227049835</v>
      </c>
      <c r="D68" s="26">
        <v>29.824236280000001</v>
      </c>
      <c r="E68" s="71">
        <f t="shared" si="27"/>
        <v>-5.0257836570467678</v>
      </c>
      <c r="F68" s="58">
        <v>26.032581</v>
      </c>
      <c r="G68" s="59">
        <f t="shared" si="28"/>
        <v>-8.4499964156082736</v>
      </c>
      <c r="H68" s="61">
        <f t="shared" ref="H68" si="31">D68-F68</f>
        <v>3.7916552800000005</v>
      </c>
      <c r="I68" s="31">
        <f t="shared" si="29"/>
        <v>27.790492867021086</v>
      </c>
    </row>
    <row r="69" spans="1:9" ht="18.600000000000001" hidden="1" customHeight="1">
      <c r="A69" s="23" t="s">
        <v>37</v>
      </c>
      <c r="B69" s="58">
        <f>D69+F69</f>
        <v>58.41696322</v>
      </c>
      <c r="C69" s="59">
        <f t="shared" si="24"/>
        <v>-2.7761157492304123</v>
      </c>
      <c r="D69" s="26">
        <v>31.024709699999999</v>
      </c>
      <c r="E69" s="71">
        <f t="shared" si="27"/>
        <v>-3.4901039604404605</v>
      </c>
      <c r="F69" s="58">
        <v>27.392253520000001</v>
      </c>
      <c r="G69" s="59">
        <f t="shared" si="28"/>
        <v>-1.9545799961746657</v>
      </c>
      <c r="H69" s="61">
        <f>D69-F69</f>
        <v>3.6324561799999984</v>
      </c>
      <c r="I69" s="31">
        <f t="shared" si="29"/>
        <v>-13.684163161621321</v>
      </c>
    </row>
    <row r="70" spans="1:9" ht="18.600000000000001" hidden="1" customHeight="1">
      <c r="A70" s="23" t="s">
        <v>38</v>
      </c>
      <c r="B70" s="58">
        <f>D70+F70</f>
        <v>57.65050102</v>
      </c>
      <c r="C70" s="59">
        <f t="shared" si="24"/>
        <v>-0.29384640655970573</v>
      </c>
      <c r="D70" s="26">
        <v>29.873332600000001</v>
      </c>
      <c r="E70" s="71">
        <f t="shared" si="27"/>
        <v>2.955834439076388</v>
      </c>
      <c r="F70" s="58">
        <v>27.777168419999999</v>
      </c>
      <c r="G70" s="59">
        <f t="shared" si="28"/>
        <v>-3.567326156965378</v>
      </c>
      <c r="H70" s="61">
        <f>D70-F70</f>
        <v>2.0961641800000024</v>
      </c>
      <c r="I70" s="31">
        <f t="shared" si="29"/>
        <v>893.6770775894887</v>
      </c>
    </row>
    <row r="71" spans="1:9" ht="18.600000000000001" hidden="1" customHeight="1">
      <c r="A71" s="23" t="s">
        <v>39</v>
      </c>
      <c r="B71" s="58">
        <f>D71+F71</f>
        <v>57.742571099999999</v>
      </c>
      <c r="C71" s="59">
        <f t="shared" si="24"/>
        <v>-1.725830723094568</v>
      </c>
      <c r="D71" s="26">
        <v>28.280902940000001</v>
      </c>
      <c r="E71" s="60">
        <f>((D71/D58)-1)*100</f>
        <v>2.0188405979523205</v>
      </c>
      <c r="F71" s="58">
        <v>29.461668159999999</v>
      </c>
      <c r="G71" s="59">
        <f t="shared" si="28"/>
        <v>-5.0706284879624803</v>
      </c>
      <c r="H71" s="61">
        <f>D71-F71</f>
        <v>-1.1807652199999978</v>
      </c>
      <c r="I71" s="31">
        <f t="shared" si="29"/>
        <v>-64.371474933671081</v>
      </c>
    </row>
    <row r="72" spans="1:9" ht="18.600000000000001" hidden="1" customHeight="1">
      <c r="A72" s="23" t="s">
        <v>40</v>
      </c>
      <c r="B72" s="58">
        <f>D72+F72</f>
        <v>56.404762550000001</v>
      </c>
      <c r="C72" s="59">
        <f t="shared" si="24"/>
        <v>4.1485413190250231</v>
      </c>
      <c r="D72" s="26">
        <v>24.473091870000001</v>
      </c>
      <c r="E72" s="60">
        <f>((D72/D59)-1)*100</f>
        <v>0.71715365020605937</v>
      </c>
      <c r="F72" s="58">
        <v>31.93167068</v>
      </c>
      <c r="G72" s="59">
        <f t="shared" si="28"/>
        <v>6.9409407550318214</v>
      </c>
      <c r="H72" s="61">
        <f>D72-F72</f>
        <v>-7.4585788099999988</v>
      </c>
      <c r="I72" s="31">
        <f t="shared" si="29"/>
        <v>34.1390935674182</v>
      </c>
    </row>
    <row r="73" spans="1:9" ht="18.600000000000001" hidden="1" customHeight="1">
      <c r="A73" s="23" t="s">
        <v>41</v>
      </c>
      <c r="B73" s="58">
        <f>D73+F73</f>
        <v>59.273359209999995</v>
      </c>
      <c r="C73" s="59">
        <f t="shared" si="24"/>
        <v>13.203722319118171</v>
      </c>
      <c r="D73" s="26">
        <v>25.346066130000001</v>
      </c>
      <c r="E73" s="60">
        <f>((D73/D60)-1)*100</f>
        <v>8.7519120153622953</v>
      </c>
      <c r="F73" s="58">
        <v>33.927293079999998</v>
      </c>
      <c r="G73" s="59">
        <f t="shared" si="28"/>
        <v>16.774892770290894</v>
      </c>
      <c r="H73" s="61">
        <f>D73-F73</f>
        <v>-8.5812269499999978</v>
      </c>
      <c r="I73" s="31">
        <f t="shared" si="29"/>
        <v>49.309681785670833</v>
      </c>
    </row>
    <row r="74" spans="1:9" ht="18.600000000000001" hidden="1" customHeight="1">
      <c r="A74" s="23" t="s">
        <v>42</v>
      </c>
      <c r="B74" s="58">
        <f t="shared" ref="B74:B75" si="32">D74+F74</f>
        <v>60.446343239999997</v>
      </c>
      <c r="C74" s="59">
        <f t="shared" si="24"/>
        <v>8.8764739024379313</v>
      </c>
      <c r="D74" s="26">
        <v>28.07271781</v>
      </c>
      <c r="E74" s="60">
        <f>((D74/D61)-1)*100</f>
        <v>10.032469805667542</v>
      </c>
      <c r="F74" s="58">
        <v>32.373625429999997</v>
      </c>
      <c r="G74" s="59">
        <f t="shared" si="28"/>
        <v>7.8935407082154851</v>
      </c>
      <c r="H74" s="61">
        <f t="shared" ref="H74:H75" si="33">D74-F74</f>
        <v>-4.3009076199999967</v>
      </c>
      <c r="I74" s="31">
        <f t="shared" si="29"/>
        <v>-4.2547980184534211</v>
      </c>
    </row>
    <row r="75" spans="1:9" ht="18.600000000000001" hidden="1" customHeight="1">
      <c r="A75" s="23" t="s">
        <v>29</v>
      </c>
      <c r="B75" s="58">
        <f t="shared" si="32"/>
        <v>59.060960309999999</v>
      </c>
      <c r="C75" s="59">
        <f t="shared" si="24"/>
        <v>3.5318467495608852</v>
      </c>
      <c r="D75" s="26">
        <v>27.696207640000001</v>
      </c>
      <c r="E75" s="60">
        <f t="shared" ref="E75:E89" si="34">((D75/D62)-1)*100</f>
        <v>3.7166741325185715</v>
      </c>
      <c r="F75" s="58">
        <v>31.364752670000001</v>
      </c>
      <c r="G75" s="59">
        <f t="shared" si="28"/>
        <v>3.3691843176894887</v>
      </c>
      <c r="H75" s="61">
        <f t="shared" si="33"/>
        <v>-3.6685450300000007</v>
      </c>
      <c r="I75" s="31">
        <f t="shared" si="29"/>
        <v>0.81905289125203673</v>
      </c>
    </row>
    <row r="76" spans="1:9" ht="18.600000000000001" hidden="1" customHeight="1">
      <c r="A76" s="23" t="s">
        <v>30</v>
      </c>
      <c r="B76" s="58">
        <f>D76+F76</f>
        <v>60.772089180000002</v>
      </c>
      <c r="C76" s="59">
        <f t="shared" si="24"/>
        <v>3.9592453560734597</v>
      </c>
      <c r="D76" s="26">
        <v>31.082220320000001</v>
      </c>
      <c r="E76" s="60">
        <f t="shared" si="34"/>
        <v>4.1484163318878942</v>
      </c>
      <c r="F76" s="58">
        <v>29.689868860000001</v>
      </c>
      <c r="G76" s="59">
        <f t="shared" si="28"/>
        <v>3.7619378247956803</v>
      </c>
      <c r="H76" s="61">
        <f>D76-F76</f>
        <v>1.3923514600000004</v>
      </c>
      <c r="I76" s="31">
        <f t="shared" si="29"/>
        <v>13.133854536951439</v>
      </c>
    </row>
    <row r="77" spans="1:9" ht="18.600000000000001" customHeight="1">
      <c r="A77" s="29" t="s">
        <v>94</v>
      </c>
      <c r="B77" s="8">
        <f>D77+F77</f>
        <v>764.17336575000002</v>
      </c>
      <c r="C77" s="65">
        <f t="shared" si="24"/>
        <v>12.108402593923607</v>
      </c>
      <c r="D77" s="10">
        <f>SUM(D78:D89)</f>
        <v>380.75450813999998</v>
      </c>
      <c r="E77" s="66">
        <f t="shared" si="34"/>
        <v>12.796402175933409</v>
      </c>
      <c r="F77" s="8">
        <f>SUM(F78:F89)</f>
        <v>383.41885761000003</v>
      </c>
      <c r="G77" s="65">
        <f t="shared" si="28"/>
        <v>11.4334394674799</v>
      </c>
      <c r="H77" s="68">
        <f>D77-F77</f>
        <v>-2.6643494700000474</v>
      </c>
      <c r="I77" s="19">
        <f t="shared" si="29"/>
        <v>-59.134021623594855</v>
      </c>
    </row>
    <row r="78" spans="1:9" ht="18.600000000000001" hidden="1" customHeight="1">
      <c r="A78" s="23" t="s">
        <v>19</v>
      </c>
      <c r="B78" s="58">
        <f>D78+F78</f>
        <v>56.40466662</v>
      </c>
      <c r="C78" s="59">
        <f t="shared" si="24"/>
        <v>13.932231954875096</v>
      </c>
      <c r="D78" s="26">
        <v>28.068337639999999</v>
      </c>
      <c r="E78" s="71">
        <f t="shared" si="34"/>
        <v>10.295134787505432</v>
      </c>
      <c r="F78" s="58">
        <v>28.336328980000001</v>
      </c>
      <c r="G78" s="59">
        <f t="shared" si="28"/>
        <v>17.779398487427976</v>
      </c>
      <c r="H78" s="61">
        <f>D78-F78</f>
        <v>-0.2679913400000018</v>
      </c>
      <c r="I78" s="72" t="s">
        <v>95</v>
      </c>
    </row>
    <row r="79" spans="1:9" ht="18.600000000000001" hidden="1" customHeight="1">
      <c r="A79" s="23" t="s">
        <v>20</v>
      </c>
      <c r="B79" s="58">
        <f>D79+F79</f>
        <v>57.003147640000002</v>
      </c>
      <c r="C79" s="59">
        <f t="shared" si="24"/>
        <v>8.5784235560905309</v>
      </c>
      <c r="D79" s="26">
        <v>29.020951650000001</v>
      </c>
      <c r="E79" s="60">
        <f t="shared" si="34"/>
        <v>3.2578782676794482</v>
      </c>
      <c r="F79" s="58">
        <v>27.982195990000001</v>
      </c>
      <c r="G79" s="59">
        <f t="shared" si="28"/>
        <v>14.708388358259562</v>
      </c>
      <c r="H79" s="61">
        <f>D79-F79</f>
        <v>1.0387556599999996</v>
      </c>
      <c r="I79" s="31">
        <f t="shared" si="29"/>
        <v>-72.0095899324469</v>
      </c>
    </row>
    <row r="80" spans="1:9" ht="18.600000000000001" hidden="1" customHeight="1">
      <c r="A80" s="23" t="s">
        <v>35</v>
      </c>
      <c r="B80" s="58">
        <f>D80+F80</f>
        <v>61.06236217</v>
      </c>
      <c r="C80" s="59">
        <f t="shared" si="24"/>
        <v>13.064184306408677</v>
      </c>
      <c r="D80" s="26">
        <v>32.153998049999998</v>
      </c>
      <c r="E80" s="60">
        <f t="shared" si="34"/>
        <v>13.490448172419867</v>
      </c>
      <c r="F80" s="58">
        <v>28.908364120000002</v>
      </c>
      <c r="G80" s="59">
        <f t="shared" si="28"/>
        <v>12.593808276970853</v>
      </c>
      <c r="H80" s="61">
        <f>D80-F80</f>
        <v>3.2456339299999968</v>
      </c>
      <c r="I80" s="31">
        <f t="shared" si="29"/>
        <v>22.154842719512047</v>
      </c>
    </row>
    <row r="81" spans="1:9" ht="18.600000000000001" hidden="1" customHeight="1">
      <c r="A81" s="23" t="s">
        <v>36</v>
      </c>
      <c r="B81" s="58">
        <f t="shared" ref="B81" si="35">D81+F81</f>
        <v>60.500280790000005</v>
      </c>
      <c r="C81" s="59">
        <f t="shared" si="24"/>
        <v>8.313154483405615</v>
      </c>
      <c r="D81" s="26">
        <v>32.820104200000003</v>
      </c>
      <c r="E81" s="60">
        <f t="shared" si="34"/>
        <v>10.045078411644081</v>
      </c>
      <c r="F81" s="58">
        <v>27.680176589999999</v>
      </c>
      <c r="G81" s="59">
        <f t="shared" si="28"/>
        <v>6.3289751792186877</v>
      </c>
      <c r="H81" s="61">
        <f t="shared" ref="H81" si="36">D81-F81</f>
        <v>5.1399276100000044</v>
      </c>
      <c r="I81" s="31">
        <f t="shared" si="29"/>
        <v>35.558937467543302</v>
      </c>
    </row>
    <row r="82" spans="1:9" ht="18.600000000000001" hidden="1" customHeight="1">
      <c r="A82" s="23" t="s">
        <v>37</v>
      </c>
      <c r="B82" s="58">
        <f>D82+F82</f>
        <v>66.200124240000008</v>
      </c>
      <c r="C82" s="59">
        <f t="shared" si="24"/>
        <v>13.323460500143414</v>
      </c>
      <c r="D82" s="26">
        <v>34.077693940000003</v>
      </c>
      <c r="E82" s="60">
        <f t="shared" si="34"/>
        <v>9.8404925284442122</v>
      </c>
      <c r="F82" s="58">
        <v>32.122430299999998</v>
      </c>
      <c r="G82" s="59">
        <f t="shared" si="28"/>
        <v>17.268300968908367</v>
      </c>
      <c r="H82" s="61">
        <f>D82-F82</f>
        <v>1.9552636400000054</v>
      </c>
      <c r="I82" s="31">
        <f t="shared" si="29"/>
        <v>-46.1724094356451</v>
      </c>
    </row>
    <row r="83" spans="1:9" ht="18.600000000000001" hidden="1" customHeight="1">
      <c r="A83" s="23" t="s">
        <v>24</v>
      </c>
      <c r="B83" s="58">
        <f t="shared" ref="B83:B146" si="37">D83+F83</f>
        <v>64.685559510000004</v>
      </c>
      <c r="C83" s="59">
        <f t="shared" si="24"/>
        <v>12.202944233840075</v>
      </c>
      <c r="D83" s="26">
        <v>33.935700070000003</v>
      </c>
      <c r="E83" s="60">
        <f t="shared" si="34"/>
        <v>13.598641719672088</v>
      </c>
      <c r="F83" s="58">
        <v>30.749859440000002</v>
      </c>
      <c r="G83" s="59">
        <f t="shared" si="28"/>
        <v>10.701922438788314</v>
      </c>
      <c r="H83" s="61">
        <f t="shared" ref="H83:H146" si="38">D83-F83</f>
        <v>3.1858406300000013</v>
      </c>
      <c r="I83" s="31">
        <f t="shared" si="29"/>
        <v>51.98430830928509</v>
      </c>
    </row>
    <row r="84" spans="1:9" ht="18.600000000000001" hidden="1" customHeight="1">
      <c r="A84" s="23" t="s">
        <v>25</v>
      </c>
      <c r="B84" s="58">
        <f t="shared" si="37"/>
        <v>65.865377409999994</v>
      </c>
      <c r="C84" s="59">
        <f t="shared" si="24"/>
        <v>14.067275071511309</v>
      </c>
      <c r="D84" s="26">
        <v>33.998635049999997</v>
      </c>
      <c r="E84" s="60">
        <f t="shared" si="34"/>
        <v>20.217643411635699</v>
      </c>
      <c r="F84" s="58">
        <v>31.86674236</v>
      </c>
      <c r="G84" s="59">
        <f t="shared" si="28"/>
        <v>8.1634012946536494</v>
      </c>
      <c r="H84" s="61">
        <f t="shared" si="38"/>
        <v>2.1318926899999973</v>
      </c>
      <c r="I84" s="72" t="s">
        <v>95</v>
      </c>
    </row>
    <row r="85" spans="1:9" ht="18.75" hidden="1">
      <c r="A85" s="23" t="s">
        <v>26</v>
      </c>
      <c r="B85" s="58">
        <f t="shared" si="37"/>
        <v>60.91150605</v>
      </c>
      <c r="C85" s="59">
        <f t="shared" si="24"/>
        <v>7.9900052695107027</v>
      </c>
      <c r="D85" s="26">
        <v>26.935111240000001</v>
      </c>
      <c r="E85" s="60">
        <f t="shared" si="34"/>
        <v>10.060107578879451</v>
      </c>
      <c r="F85" s="58">
        <v>33.976394810000002</v>
      </c>
      <c r="G85" s="59">
        <f t="shared" si="28"/>
        <v>6.4034361073399548</v>
      </c>
      <c r="H85" s="61">
        <f t="shared" si="38"/>
        <v>-7.0412835700000009</v>
      </c>
      <c r="I85" s="31">
        <f t="shared" ref="I85:I89" si="39">IF(H85*H72&gt;0,((H85/H72)-1)*100,0)</f>
        <v>-5.5948358344154574</v>
      </c>
    </row>
    <row r="86" spans="1:9" ht="18.75" hidden="1">
      <c r="A86" s="23" t="s">
        <v>27</v>
      </c>
      <c r="B86" s="58">
        <f t="shared" si="37"/>
        <v>61.949489380000003</v>
      </c>
      <c r="C86" s="59">
        <f t="shared" si="24"/>
        <v>4.5148954027031341</v>
      </c>
      <c r="D86" s="26">
        <v>27.526188390000002</v>
      </c>
      <c r="E86" s="60">
        <f t="shared" si="34"/>
        <v>8.6014225987502524</v>
      </c>
      <c r="F86" s="58">
        <v>34.423300990000001</v>
      </c>
      <c r="G86" s="59">
        <f t="shared" si="28"/>
        <v>1.461973134226846</v>
      </c>
      <c r="H86" s="61">
        <f t="shared" si="38"/>
        <v>-6.8971125999999998</v>
      </c>
      <c r="I86" s="31">
        <f t="shared" si="39"/>
        <v>-19.625565898825204</v>
      </c>
    </row>
    <row r="87" spans="1:9" ht="18.75" hidden="1">
      <c r="A87" s="23" t="s">
        <v>28</v>
      </c>
      <c r="B87" s="58">
        <f t="shared" si="37"/>
        <v>68.429041219999988</v>
      </c>
      <c r="C87" s="59">
        <f t="shared" si="24"/>
        <v>13.206254592283573</v>
      </c>
      <c r="D87" s="26">
        <v>32.080455299999997</v>
      </c>
      <c r="E87" s="60">
        <f t="shared" si="34"/>
        <v>14.276271777905203</v>
      </c>
      <c r="F87" s="58">
        <v>36.348585919999998</v>
      </c>
      <c r="G87" s="59">
        <f t="shared" si="28"/>
        <v>12.278391552391543</v>
      </c>
      <c r="H87" s="61">
        <f t="shared" si="38"/>
        <v>-4.2681306200000009</v>
      </c>
      <c r="I87" s="31">
        <f t="shared" si="39"/>
        <v>-0.76209495520379589</v>
      </c>
    </row>
    <row r="88" spans="1:9" ht="18.75" hidden="1">
      <c r="A88" s="23" t="s">
        <v>44</v>
      </c>
      <c r="B88" s="58">
        <f t="shared" si="37"/>
        <v>70.226683469999998</v>
      </c>
      <c r="C88" s="59">
        <f t="shared" si="24"/>
        <v>18.905420943704932</v>
      </c>
      <c r="D88" s="26">
        <v>31.76620887</v>
      </c>
      <c r="E88" s="60">
        <f t="shared" si="34"/>
        <v>14.69515712368481</v>
      </c>
      <c r="F88" s="58">
        <v>38.460474599999998</v>
      </c>
      <c r="G88" s="59">
        <f t="shared" si="28"/>
        <v>22.623235721501377</v>
      </c>
      <c r="H88" s="61">
        <f t="shared" si="38"/>
        <v>-6.6942657299999979</v>
      </c>
      <c r="I88" s="31">
        <f t="shared" si="39"/>
        <v>82.477403855119007</v>
      </c>
    </row>
    <row r="89" spans="1:9" ht="18.75" hidden="1">
      <c r="A89" s="23" t="s">
        <v>33</v>
      </c>
      <c r="B89" s="58">
        <f t="shared" si="37"/>
        <v>70.935127249999994</v>
      </c>
      <c r="C89" s="59">
        <f t="shared" si="24"/>
        <v>16.723200085977339</v>
      </c>
      <c r="D89" s="26">
        <v>38.371123740000002</v>
      </c>
      <c r="E89" s="60">
        <f t="shared" si="34"/>
        <v>23.450394936264974</v>
      </c>
      <c r="F89" s="58">
        <v>32.564003509999999</v>
      </c>
      <c r="G89" s="59">
        <f t="shared" si="28"/>
        <v>9.6805232234360226</v>
      </c>
      <c r="H89" s="61">
        <f t="shared" si="38"/>
        <v>5.8071202300000024</v>
      </c>
      <c r="I89" s="31">
        <f t="shared" si="39"/>
        <v>317.07287253464011</v>
      </c>
    </row>
    <row r="90" spans="1:9" ht="18.600000000000001" customHeight="1">
      <c r="A90" s="29" t="s">
        <v>45</v>
      </c>
      <c r="B90" s="8">
        <f t="shared" si="37"/>
        <v>815.51980588000004</v>
      </c>
      <c r="C90" s="65">
        <f>((B90/B77)-1)*100</f>
        <v>6.7192135229164895</v>
      </c>
      <c r="D90" s="10">
        <f>SUM(D91:D102)</f>
        <v>396.72529005000007</v>
      </c>
      <c r="E90" s="66">
        <f>((D90/D77)-1)*100</f>
        <v>4.1945089469900054</v>
      </c>
      <c r="F90" s="8">
        <f>SUM(F91:F102)</f>
        <v>418.79451582999997</v>
      </c>
      <c r="G90" s="65">
        <f>((F90/F77)-1)*100</f>
        <v>9.226374112246404</v>
      </c>
      <c r="H90" s="68">
        <f t="shared" si="38"/>
        <v>-22.069225779999897</v>
      </c>
      <c r="I90" s="19">
        <f>((H90/H77)-1)*100</f>
        <v>728.31573066875137</v>
      </c>
    </row>
    <row r="91" spans="1:9" ht="19.5" hidden="1">
      <c r="A91" s="39" t="s">
        <v>46</v>
      </c>
      <c r="B91" s="58">
        <f t="shared" si="37"/>
        <v>65.37391427</v>
      </c>
      <c r="C91" s="59">
        <f t="shared" ref="C91:C102" si="40">((B91/B78)-1)*100</f>
        <v>15.901605642714101</v>
      </c>
      <c r="D91" s="26">
        <v>31.05110853</v>
      </c>
      <c r="E91" s="71">
        <f t="shared" ref="E91:E102" si="41">((D91/D78)-1)*100</f>
        <v>10.626817050074511</v>
      </c>
      <c r="F91" s="58">
        <v>34.32280574</v>
      </c>
      <c r="G91" s="59">
        <f t="shared" ref="G91:G102" si="42">((F91/F78)-1)*100</f>
        <v>21.126507827549922</v>
      </c>
      <c r="H91" s="61">
        <f t="shared" si="38"/>
        <v>-3.2716972099999992</v>
      </c>
      <c r="I91" s="72" t="s">
        <v>95</v>
      </c>
    </row>
    <row r="92" spans="1:9" ht="18.75" hidden="1">
      <c r="A92" s="39" t="s">
        <v>96</v>
      </c>
      <c r="B92" s="58">
        <f t="shared" si="37"/>
        <v>62.233291859999994</v>
      </c>
      <c r="C92" s="59">
        <f t="shared" si="40"/>
        <v>9.175184944225645</v>
      </c>
      <c r="D92" s="26">
        <v>32.468456099999997</v>
      </c>
      <c r="E92" s="71">
        <f t="shared" si="41"/>
        <v>11.879363887090166</v>
      </c>
      <c r="F92" s="58">
        <v>29.76483576</v>
      </c>
      <c r="G92" s="59">
        <f t="shared" si="42"/>
        <v>6.3706214145489604</v>
      </c>
      <c r="H92" s="61">
        <f t="shared" si="38"/>
        <v>2.703620339999997</v>
      </c>
      <c r="I92" s="31">
        <f t="shared" ref="I92:I102" si="43">((H92/H79)-1)*100</f>
        <v>160.27490815308752</v>
      </c>
    </row>
    <row r="93" spans="1:9" ht="18.75" hidden="1">
      <c r="A93" s="39" t="s">
        <v>48</v>
      </c>
      <c r="B93" s="58">
        <f t="shared" si="37"/>
        <v>69.179852189999991</v>
      </c>
      <c r="C93" s="59">
        <f t="shared" si="40"/>
        <v>13.293770059862053</v>
      </c>
      <c r="D93" s="26">
        <v>34.817386710000001</v>
      </c>
      <c r="E93" s="71">
        <f t="shared" si="41"/>
        <v>8.283227037142904</v>
      </c>
      <c r="F93" s="58">
        <v>34.362465479999997</v>
      </c>
      <c r="G93" s="59">
        <f t="shared" si="42"/>
        <v>18.866862674621654</v>
      </c>
      <c r="H93" s="61">
        <f t="shared" si="38"/>
        <v>0.45492123000000362</v>
      </c>
      <c r="I93" s="31">
        <f t="shared" si="43"/>
        <v>-85.98359396618693</v>
      </c>
    </row>
    <row r="94" spans="1:9" ht="18.75" hidden="1">
      <c r="A94" s="39" t="s">
        <v>49</v>
      </c>
      <c r="B94" s="58">
        <f t="shared" si="37"/>
        <v>68.966572420000006</v>
      </c>
      <c r="C94" s="59">
        <f t="shared" si="40"/>
        <v>13.993805515361135</v>
      </c>
      <c r="D94" s="26">
        <v>35.978640900000002</v>
      </c>
      <c r="E94" s="60">
        <f t="shared" si="41"/>
        <v>9.6237863254559741</v>
      </c>
      <c r="F94" s="58">
        <v>32.987931519999997</v>
      </c>
      <c r="G94" s="59">
        <f t="shared" si="42"/>
        <v>19.175292876988092</v>
      </c>
      <c r="H94" s="61">
        <f t="shared" si="38"/>
        <v>2.9907093800000055</v>
      </c>
      <c r="I94" s="31">
        <f t="shared" si="43"/>
        <v>-41.814173137741861</v>
      </c>
    </row>
    <row r="95" spans="1:9" ht="18.75" hidden="1">
      <c r="A95" s="39" t="s">
        <v>50</v>
      </c>
      <c r="B95" s="58">
        <f t="shared" si="37"/>
        <v>71.407762020000007</v>
      </c>
      <c r="C95" s="59">
        <f t="shared" si="40"/>
        <v>7.8665075629169134</v>
      </c>
      <c r="D95" s="61">
        <v>37.198273579999999</v>
      </c>
      <c r="E95" s="60">
        <f t="shared" si="41"/>
        <v>9.1572500342727015</v>
      </c>
      <c r="F95" s="58">
        <v>34.209488440000001</v>
      </c>
      <c r="G95" s="59">
        <f t="shared" si="42"/>
        <v>6.4971987502452588</v>
      </c>
      <c r="H95" s="61">
        <f t="shared" si="38"/>
        <v>2.9887851399999974</v>
      </c>
      <c r="I95" s="31">
        <f t="shared" si="43"/>
        <v>52.858421690897359</v>
      </c>
    </row>
    <row r="96" spans="1:9" ht="18.75" hidden="1">
      <c r="A96" s="39" t="s">
        <v>51</v>
      </c>
      <c r="B96" s="58">
        <f t="shared" si="37"/>
        <v>68.138478570000004</v>
      </c>
      <c r="C96" s="59">
        <f t="shared" si="40"/>
        <v>5.338006018895447</v>
      </c>
      <c r="D96" s="26">
        <v>33.862410480000001</v>
      </c>
      <c r="E96" s="60">
        <f t="shared" si="41"/>
        <v>-0.21596604710916179</v>
      </c>
      <c r="F96" s="58">
        <v>34.276068090000003</v>
      </c>
      <c r="G96" s="59">
        <f t="shared" si="42"/>
        <v>11.467397621379183</v>
      </c>
      <c r="H96" s="61">
        <f t="shared" si="38"/>
        <v>-0.41365761000000134</v>
      </c>
      <c r="I96" s="31">
        <f t="shared" si="43"/>
        <v>-112.9842530760869</v>
      </c>
    </row>
    <row r="97" spans="1:9" ht="18.75" hidden="1">
      <c r="A97" s="39" t="s">
        <v>52</v>
      </c>
      <c r="B97" s="58">
        <f t="shared" si="37"/>
        <v>72.231712329999993</v>
      </c>
      <c r="C97" s="59">
        <f t="shared" si="40"/>
        <v>9.6656774322732897</v>
      </c>
      <c r="D97" s="26">
        <v>36.23047639</v>
      </c>
      <c r="E97" s="60">
        <f t="shared" si="41"/>
        <v>6.5645027711193515</v>
      </c>
      <c r="F97" s="58">
        <v>36.001235940000001</v>
      </c>
      <c r="G97" s="59">
        <f t="shared" si="42"/>
        <v>12.974321420408907</v>
      </c>
      <c r="H97" s="61">
        <f t="shared" si="38"/>
        <v>0.22924044999999893</v>
      </c>
      <c r="I97" s="31">
        <f t="shared" si="43"/>
        <v>-89.247092450980773</v>
      </c>
    </row>
    <row r="98" spans="1:9" ht="18.75" hidden="1">
      <c r="A98" s="39" t="s">
        <v>53</v>
      </c>
      <c r="B98" s="58">
        <f t="shared" si="37"/>
        <v>61.829134629999999</v>
      </c>
      <c r="C98" s="59">
        <f t="shared" si="40"/>
        <v>1.5064946502008292</v>
      </c>
      <c r="D98" s="26">
        <v>26.511675790000002</v>
      </c>
      <c r="E98" s="60">
        <f t="shared" si="41"/>
        <v>-1.5720575505594248</v>
      </c>
      <c r="F98" s="58">
        <v>35.31745884</v>
      </c>
      <c r="G98" s="59">
        <f t="shared" si="42"/>
        <v>3.9470462875752066</v>
      </c>
      <c r="H98" s="61">
        <f t="shared" si="38"/>
        <v>-8.8057830499999987</v>
      </c>
      <c r="I98" s="31">
        <f t="shared" si="43"/>
        <v>25.059344116146676</v>
      </c>
    </row>
    <row r="99" spans="1:9" ht="18.75" hidden="1">
      <c r="A99" s="39" t="s">
        <v>54</v>
      </c>
      <c r="B99" s="34">
        <f t="shared" si="37"/>
        <v>64.936938139999995</v>
      </c>
      <c r="C99" s="59">
        <f t="shared" si="40"/>
        <v>4.8223944860544155</v>
      </c>
      <c r="D99" s="26">
        <v>28.059423850000002</v>
      </c>
      <c r="E99" s="60">
        <f t="shared" si="41"/>
        <v>1.9371932373815959</v>
      </c>
      <c r="F99" s="58">
        <v>36.877514290000001</v>
      </c>
      <c r="G99" s="59">
        <f t="shared" si="42"/>
        <v>7.1295117824782483</v>
      </c>
      <c r="H99" s="61">
        <f t="shared" si="38"/>
        <v>-8.8180904399999989</v>
      </c>
      <c r="I99" s="31">
        <f t="shared" si="43"/>
        <v>27.851913567425292</v>
      </c>
    </row>
    <row r="100" spans="1:9" ht="18.75" hidden="1">
      <c r="A100" s="39" t="s">
        <v>55</v>
      </c>
      <c r="B100" s="58">
        <f t="shared" si="37"/>
        <v>69.919217410000002</v>
      </c>
      <c r="C100" s="59">
        <f t="shared" si="40"/>
        <v>2.1776955564949185</v>
      </c>
      <c r="D100" s="26">
        <v>31.565539000000001</v>
      </c>
      <c r="E100" s="60">
        <f t="shared" si="41"/>
        <v>-1.6050779054871955</v>
      </c>
      <c r="F100" s="58">
        <v>38.353678410000001</v>
      </c>
      <c r="G100" s="59">
        <f t="shared" si="42"/>
        <v>5.5162874682746388</v>
      </c>
      <c r="H100" s="61">
        <f t="shared" si="38"/>
        <v>-6.7881394099999994</v>
      </c>
      <c r="I100" s="31">
        <f t="shared" si="43"/>
        <v>59.042447721527267</v>
      </c>
    </row>
    <row r="101" spans="1:9" ht="18.75" hidden="1">
      <c r="A101" s="39" t="s">
        <v>56</v>
      </c>
      <c r="B101" s="58">
        <f t="shared" si="37"/>
        <v>70.830754009999993</v>
      </c>
      <c r="C101" s="59">
        <f t="shared" si="40"/>
        <v>0.86017238769084958</v>
      </c>
      <c r="D101" s="26">
        <v>32.917236389999999</v>
      </c>
      <c r="E101" s="60">
        <f t="shared" si="41"/>
        <v>3.6234337081597179</v>
      </c>
      <c r="F101" s="58">
        <v>37.91351762</v>
      </c>
      <c r="G101" s="59">
        <f t="shared" si="42"/>
        <v>-1.4221274846150656</v>
      </c>
      <c r="H101" s="61">
        <f t="shared" si="38"/>
        <v>-4.996281230000001</v>
      </c>
      <c r="I101" s="31">
        <f t="shared" si="43"/>
        <v>-25.364760953401788</v>
      </c>
    </row>
    <row r="102" spans="1:9" ht="18.75" hidden="1">
      <c r="A102" s="39" t="s">
        <v>57</v>
      </c>
      <c r="B102" s="58">
        <f t="shared" si="37"/>
        <v>70.472178029999995</v>
      </c>
      <c r="C102" s="59">
        <f t="shared" si="40"/>
        <v>-0.6526374702457427</v>
      </c>
      <c r="D102" s="26">
        <v>36.064662329999997</v>
      </c>
      <c r="E102" s="60">
        <f t="shared" si="41"/>
        <v>-6.0109300567489861</v>
      </c>
      <c r="F102" s="58">
        <v>34.407515699999998</v>
      </c>
      <c r="G102" s="59">
        <f t="shared" si="42"/>
        <v>5.6611963864758863</v>
      </c>
      <c r="H102" s="61">
        <f t="shared" si="38"/>
        <v>1.6571466299999997</v>
      </c>
      <c r="I102" s="31">
        <f t="shared" si="43"/>
        <v>-71.463538477487333</v>
      </c>
    </row>
    <row r="103" spans="1:9" ht="18.600000000000001" customHeight="1">
      <c r="A103" s="29" t="s">
        <v>68</v>
      </c>
      <c r="B103" s="8">
        <f t="shared" si="37"/>
        <v>799.98274732000004</v>
      </c>
      <c r="C103" s="65">
        <f>((B103/B90)-1)*100</f>
        <v>-1.9051724370120593</v>
      </c>
      <c r="D103" s="10">
        <f>SUM(D104:D115)</f>
        <v>395.16923273000009</v>
      </c>
      <c r="E103" s="66">
        <f>((D103/D90)-1)*100</f>
        <v>-0.39222539097617526</v>
      </c>
      <c r="F103" s="8">
        <f>SUM(F104:F115)</f>
        <v>404.81351459000001</v>
      </c>
      <c r="G103" s="65">
        <f>((F103/F90)-1)*100</f>
        <v>-3.338391672176344</v>
      </c>
      <c r="H103" s="68">
        <f t="shared" si="38"/>
        <v>-9.6442818599999214</v>
      </c>
      <c r="I103" s="19">
        <f>((H103/H90)-1)*100</f>
        <v>-56.299863184416765</v>
      </c>
    </row>
    <row r="104" spans="1:9" ht="18.75" hidden="1">
      <c r="A104" s="39" t="s">
        <v>46</v>
      </c>
      <c r="B104" s="58">
        <f t="shared" si="37"/>
        <v>63.601122910000001</v>
      </c>
      <c r="C104" s="59">
        <f t="shared" ref="C104:C115" si="44">((B104/B91)-1)*100</f>
        <v>-2.7117717820570042</v>
      </c>
      <c r="D104" s="26">
        <v>29.46428036</v>
      </c>
      <c r="E104" s="60">
        <f t="shared" ref="E104:E115" si="45">((D104/D91)-1)*100</f>
        <v>-5.110375265562217</v>
      </c>
      <c r="F104" s="58">
        <v>34.136842549999997</v>
      </c>
      <c r="G104" s="59">
        <f>((F104/F91)-1)*100</f>
        <v>-0.54180649276955872</v>
      </c>
      <c r="H104" s="61">
        <f t="shared" si="38"/>
        <v>-4.6725621899999972</v>
      </c>
      <c r="I104" s="31">
        <f t="shared" ref="I104:I115" si="46">((H104/H91)-1)*100</f>
        <v>42.817684219622464</v>
      </c>
    </row>
    <row r="105" spans="1:9" ht="18.75" hidden="1">
      <c r="A105" s="39" t="s">
        <v>47</v>
      </c>
      <c r="B105" s="58">
        <f t="shared" si="37"/>
        <v>63.461081880000002</v>
      </c>
      <c r="C105" s="59">
        <f t="shared" si="44"/>
        <v>1.9728829751799681</v>
      </c>
      <c r="D105" s="26">
        <v>32.157589960000003</v>
      </c>
      <c r="E105" s="60">
        <f t="shared" si="45"/>
        <v>-0.9574404740482656</v>
      </c>
      <c r="F105" s="58">
        <v>31.303491919999999</v>
      </c>
      <c r="G105" s="59">
        <f t="shared" ref="G105:G115" si="47">((F105/F92)-1)*100</f>
        <v>5.1693756095497978</v>
      </c>
      <c r="H105" s="61">
        <f t="shared" si="38"/>
        <v>0.85409804000000378</v>
      </c>
      <c r="I105" s="31">
        <f t="shared" si="46"/>
        <v>-68.409098446122613</v>
      </c>
    </row>
    <row r="106" spans="1:9" ht="18.75" hidden="1">
      <c r="A106" s="39" t="s">
        <v>48</v>
      </c>
      <c r="B106" s="58">
        <f t="shared" si="37"/>
        <v>69.354208970000002</v>
      </c>
      <c r="C106" s="59">
        <f t="shared" si="44"/>
        <v>0.25203404528986173</v>
      </c>
      <c r="D106" s="26">
        <v>38.271962369999997</v>
      </c>
      <c r="E106" s="60">
        <f t="shared" si="45"/>
        <v>9.9219843487213808</v>
      </c>
      <c r="F106" s="58">
        <v>31.082246600000001</v>
      </c>
      <c r="G106" s="59">
        <f t="shared" si="47"/>
        <v>-9.5459357592055927</v>
      </c>
      <c r="H106" s="61">
        <f t="shared" si="38"/>
        <v>7.1897157699999958</v>
      </c>
      <c r="I106" s="31">
        <f t="shared" si="46"/>
        <v>1480.430917677757</v>
      </c>
    </row>
    <row r="107" spans="1:9" ht="18.75" hidden="1">
      <c r="A107" s="39" t="s">
        <v>49</v>
      </c>
      <c r="B107" s="58">
        <f t="shared" si="37"/>
        <v>69.668766070000004</v>
      </c>
      <c r="C107" s="59">
        <f t="shared" si="44"/>
        <v>1.0181652144805708</v>
      </c>
      <c r="D107" s="26">
        <v>36.807359580000004</v>
      </c>
      <c r="E107" s="60">
        <f t="shared" si="45"/>
        <v>2.3033629377589904</v>
      </c>
      <c r="F107" s="58">
        <v>32.86140649</v>
      </c>
      <c r="G107" s="59">
        <f t="shared" si="47"/>
        <v>-0.38354945026876086</v>
      </c>
      <c r="H107" s="61">
        <f t="shared" si="38"/>
        <v>3.9459530900000033</v>
      </c>
      <c r="I107" s="31">
        <f t="shared" si="46"/>
        <v>31.940372287192819</v>
      </c>
    </row>
    <row r="108" spans="1:9" ht="18.75" hidden="1">
      <c r="A108" s="39" t="s">
        <v>50</v>
      </c>
      <c r="B108" s="58">
        <f t="shared" si="37"/>
        <v>72.607558530000006</v>
      </c>
      <c r="C108" s="59">
        <f t="shared" si="44"/>
        <v>1.6802046108992386</v>
      </c>
      <c r="D108" s="26">
        <v>37.68315844</v>
      </c>
      <c r="E108" s="60">
        <f t="shared" si="45"/>
        <v>1.3035144197141024</v>
      </c>
      <c r="F108" s="58">
        <v>34.924400089999999</v>
      </c>
      <c r="G108" s="59">
        <f t="shared" si="47"/>
        <v>2.0898051464694589</v>
      </c>
      <c r="H108" s="61">
        <f t="shared" si="38"/>
        <v>2.7587583500000008</v>
      </c>
      <c r="I108" s="31">
        <f t="shared" si="46"/>
        <v>-7.6963307573189033</v>
      </c>
    </row>
    <row r="109" spans="1:9" ht="18.75" hidden="1">
      <c r="A109" s="39" t="s">
        <v>51</v>
      </c>
      <c r="B109" s="58">
        <f t="shared" si="37"/>
        <v>62.025096329999997</v>
      </c>
      <c r="C109" s="59">
        <f t="shared" si="44"/>
        <v>-8.9719969807068871</v>
      </c>
      <c r="D109" s="26">
        <v>32.763874309999999</v>
      </c>
      <c r="E109" s="60">
        <f t="shared" si="45"/>
        <v>-3.2441168671345055</v>
      </c>
      <c r="F109" s="58">
        <v>29.261222020000002</v>
      </c>
      <c r="G109" s="59">
        <f t="shared" si="47"/>
        <v>-14.630750694135408</v>
      </c>
      <c r="H109" s="61">
        <f t="shared" si="38"/>
        <v>3.5026522899999968</v>
      </c>
      <c r="I109" s="31">
        <f t="shared" si="46"/>
        <v>-946.75156586626929</v>
      </c>
    </row>
    <row r="110" spans="1:9" ht="19.5" hidden="1">
      <c r="A110" s="39" t="s">
        <v>52</v>
      </c>
      <c r="B110" s="58">
        <f t="shared" si="37"/>
        <v>69.03366509</v>
      </c>
      <c r="C110" s="59">
        <f t="shared" si="44"/>
        <v>-4.427483631274443</v>
      </c>
      <c r="D110" s="26">
        <v>32.870963959999997</v>
      </c>
      <c r="E110" s="60">
        <f t="shared" si="45"/>
        <v>-9.2726145630457779</v>
      </c>
      <c r="F110" s="58">
        <v>36.162701130000002</v>
      </c>
      <c r="G110" s="59">
        <f t="shared" si="47"/>
        <v>0.4484990189478566</v>
      </c>
      <c r="H110" s="61">
        <f t="shared" si="38"/>
        <v>-3.2917371700000047</v>
      </c>
      <c r="I110" s="72" t="s">
        <v>95</v>
      </c>
    </row>
    <row r="111" spans="1:9" ht="18.75" hidden="1">
      <c r="A111" s="39" t="s">
        <v>53</v>
      </c>
      <c r="B111" s="58">
        <f t="shared" si="37"/>
        <v>61.238871230000001</v>
      </c>
      <c r="C111" s="59">
        <f t="shared" si="44"/>
        <v>-0.95466870680347427</v>
      </c>
      <c r="D111" s="26">
        <v>26.137287780000001</v>
      </c>
      <c r="E111" s="60">
        <f t="shared" si="45"/>
        <v>-1.4121627503502321</v>
      </c>
      <c r="F111" s="58">
        <v>35.10158345</v>
      </c>
      <c r="G111" s="59">
        <f t="shared" si="47"/>
        <v>-0.61124270287392646</v>
      </c>
      <c r="H111" s="61">
        <f t="shared" si="38"/>
        <v>-8.9642956699999985</v>
      </c>
      <c r="I111" s="31">
        <f t="shared" si="46"/>
        <v>1.8000968125145844</v>
      </c>
    </row>
    <row r="112" spans="1:9" ht="18.75" hidden="1">
      <c r="A112" s="39" t="s">
        <v>54</v>
      </c>
      <c r="B112" s="34">
        <f t="shared" si="37"/>
        <v>62.051541589999999</v>
      </c>
      <c r="C112" s="59">
        <f t="shared" si="44"/>
        <v>-4.4433825071629629</v>
      </c>
      <c r="D112" s="26">
        <v>27.637105980000001</v>
      </c>
      <c r="E112" s="60">
        <f t="shared" si="45"/>
        <v>-1.5050838971520819</v>
      </c>
      <c r="F112" s="58">
        <v>34.414435609999998</v>
      </c>
      <c r="G112" s="59">
        <f t="shared" si="47"/>
        <v>-6.6790799960937512</v>
      </c>
      <c r="H112" s="61">
        <f t="shared" si="38"/>
        <v>-6.777329629999997</v>
      </c>
      <c r="I112" s="31">
        <f t="shared" si="46"/>
        <v>-23.142888178407052</v>
      </c>
    </row>
    <row r="113" spans="1:9" ht="18.75" hidden="1">
      <c r="A113" s="39" t="s">
        <v>55</v>
      </c>
      <c r="B113" s="58">
        <f t="shared" si="37"/>
        <v>68.357129920000006</v>
      </c>
      <c r="C113" s="59">
        <f t="shared" si="44"/>
        <v>-2.2341318279351707</v>
      </c>
      <c r="D113" s="26">
        <v>31.722904490000001</v>
      </c>
      <c r="E113" s="60">
        <f t="shared" si="45"/>
        <v>0.49853572910634192</v>
      </c>
      <c r="F113" s="58">
        <v>36.634225430000001</v>
      </c>
      <c r="G113" s="59">
        <f t="shared" si="47"/>
        <v>-4.4831501208804081</v>
      </c>
      <c r="H113" s="61">
        <f t="shared" si="38"/>
        <v>-4.9113209399999995</v>
      </c>
      <c r="I113" s="31">
        <f t="shared" si="46"/>
        <v>-27.648496246779352</v>
      </c>
    </row>
    <row r="114" spans="1:9" ht="18.75" hidden="1">
      <c r="A114" s="39" t="s">
        <v>56</v>
      </c>
      <c r="B114" s="58">
        <f t="shared" si="37"/>
        <v>70.033410009999997</v>
      </c>
      <c r="C114" s="59">
        <f t="shared" si="44"/>
        <v>-1.1257031089735747</v>
      </c>
      <c r="D114" s="26">
        <v>33.36893413</v>
      </c>
      <c r="E114" s="60">
        <f t="shared" si="45"/>
        <v>1.3722225482368344</v>
      </c>
      <c r="F114" s="58">
        <v>36.664475879999998</v>
      </c>
      <c r="G114" s="59">
        <f t="shared" si="47"/>
        <v>-3.2944496274888269</v>
      </c>
      <c r="H114" s="61">
        <f t="shared" si="38"/>
        <v>-3.2955417499999982</v>
      </c>
      <c r="I114" s="31">
        <f t="shared" si="46"/>
        <v>-34.040107065790657</v>
      </c>
    </row>
    <row r="115" spans="1:9" ht="18.75" hidden="1">
      <c r="A115" s="39" t="s">
        <v>57</v>
      </c>
      <c r="B115" s="58">
        <f t="shared" si="37"/>
        <v>68.550294790000009</v>
      </c>
      <c r="C115" s="59">
        <f t="shared" si="44"/>
        <v>-2.7271517550966573</v>
      </c>
      <c r="D115" s="26">
        <v>36.283811370000002</v>
      </c>
      <c r="E115" s="60">
        <f t="shared" si="45"/>
        <v>0.60765587653293096</v>
      </c>
      <c r="F115" s="58">
        <v>32.26648342</v>
      </c>
      <c r="G115" s="59">
        <f t="shared" si="47"/>
        <v>-6.2225715412519538</v>
      </c>
      <c r="H115" s="61">
        <f t="shared" si="38"/>
        <v>4.0173279500000021</v>
      </c>
      <c r="I115" s="31">
        <f t="shared" si="46"/>
        <v>142.42441056649301</v>
      </c>
    </row>
    <row r="116" spans="1:9" ht="18.600000000000001" customHeight="1">
      <c r="A116" s="29" t="s">
        <v>78</v>
      </c>
      <c r="B116" s="8">
        <f>D116+F116</f>
        <v>742.60458915000004</v>
      </c>
      <c r="C116" s="65">
        <f>((B116/B103)-1)*100</f>
        <v>-7.1724244506798378</v>
      </c>
      <c r="D116" s="10">
        <f>SUM(D117:D128)</f>
        <v>389.15633362</v>
      </c>
      <c r="E116" s="66">
        <f>((D116/D103)-1)*100</f>
        <v>-1.5216010286176362</v>
      </c>
      <c r="F116" s="8">
        <f>SUM(F117:F128)</f>
        <v>353.44825553000004</v>
      </c>
      <c r="G116" s="65">
        <f>((F116/F103)-1)*100</f>
        <v>-12.688622590089004</v>
      </c>
      <c r="H116" s="68">
        <f>D116-F116</f>
        <v>35.708078089999958</v>
      </c>
      <c r="I116" s="19">
        <f>((H116/H103)-1)*100</f>
        <v>-470.25129095511778</v>
      </c>
    </row>
    <row r="117" spans="1:9" ht="18.75" hidden="1">
      <c r="A117" s="39" t="s">
        <v>46</v>
      </c>
      <c r="B117" s="58">
        <f t="shared" si="37"/>
        <v>62.783784259999997</v>
      </c>
      <c r="C117" s="59">
        <f t="shared" ref="C117:C128" si="48">((B117/B104)-1)*100</f>
        <v>-1.2851009740136088</v>
      </c>
      <c r="D117" s="26">
        <v>30.877345859999998</v>
      </c>
      <c r="E117" s="60">
        <f t="shared" ref="E117:E128" si="49">((D117/D104)-1)*100</f>
        <v>4.7958595381760727</v>
      </c>
      <c r="F117" s="58">
        <v>31.906438399999999</v>
      </c>
      <c r="G117" s="59">
        <f t="shared" ref="G117:G128" si="50">((F117/F104)-1)*100</f>
        <v>-6.5337154329172087</v>
      </c>
      <c r="H117" s="61">
        <f t="shared" si="38"/>
        <v>-1.0290925400000006</v>
      </c>
      <c r="I117" s="31">
        <f t="shared" ref="I117:I128" si="51">((H117/H104)-1)*100</f>
        <v>-77.975840702507554</v>
      </c>
    </row>
    <row r="118" spans="1:9" ht="18.75" hidden="1">
      <c r="A118" s="39" t="s">
        <v>47</v>
      </c>
      <c r="B118" s="58">
        <f t="shared" si="37"/>
        <v>57.603193699999999</v>
      </c>
      <c r="C118" s="59">
        <f t="shared" si="48"/>
        <v>-9.2306780887801754</v>
      </c>
      <c r="D118" s="26">
        <v>31.23725606</v>
      </c>
      <c r="E118" s="60">
        <f t="shared" si="49"/>
        <v>-2.8619492354519771</v>
      </c>
      <c r="F118" s="58">
        <v>26.365937639999999</v>
      </c>
      <c r="G118" s="59">
        <f t="shared" si="50"/>
        <v>-15.773174100252263</v>
      </c>
      <c r="H118" s="61">
        <f t="shared" si="38"/>
        <v>4.8713184200000015</v>
      </c>
      <c r="I118" s="31">
        <f t="shared" si="51"/>
        <v>470.34651665984154</v>
      </c>
    </row>
    <row r="119" spans="1:9" ht="18.75" hidden="1">
      <c r="A119" s="39" t="s">
        <v>48</v>
      </c>
      <c r="B119" s="58">
        <f t="shared" si="37"/>
        <v>64.467443070000002</v>
      </c>
      <c r="C119" s="59">
        <f t="shared" si="48"/>
        <v>-7.0460985318336338</v>
      </c>
      <c r="D119" s="26">
        <v>35.214682240000002</v>
      </c>
      <c r="E119" s="60">
        <f t="shared" si="49"/>
        <v>-7.9883025083565817</v>
      </c>
      <c r="F119" s="58">
        <v>29.25276083</v>
      </c>
      <c r="G119" s="59">
        <f t="shared" si="50"/>
        <v>-5.8859508887623369</v>
      </c>
      <c r="H119" s="61">
        <f t="shared" si="38"/>
        <v>5.9619214100000022</v>
      </c>
      <c r="I119" s="31">
        <f t="shared" si="51"/>
        <v>-17.077091769373165</v>
      </c>
    </row>
    <row r="120" spans="1:9" ht="18.75" hidden="1">
      <c r="A120" s="39" t="s">
        <v>49</v>
      </c>
      <c r="B120" s="58">
        <f t="shared" si="37"/>
        <v>54.411461860000003</v>
      </c>
      <c r="C120" s="59">
        <f t="shared" si="48"/>
        <v>-21.899776715824359</v>
      </c>
      <c r="D120" s="26">
        <v>31.88502501</v>
      </c>
      <c r="E120" s="60">
        <f t="shared" si="49"/>
        <v>-13.373234663305356</v>
      </c>
      <c r="F120" s="58">
        <v>22.52643685</v>
      </c>
      <c r="G120" s="59">
        <f t="shared" si="50"/>
        <v>-31.450174365315185</v>
      </c>
      <c r="H120" s="61">
        <f t="shared" si="38"/>
        <v>9.35858816</v>
      </c>
      <c r="I120" s="31">
        <f t="shared" si="51"/>
        <v>137.16927055511428</v>
      </c>
    </row>
    <row r="121" spans="1:9" ht="18.75" hidden="1">
      <c r="A121" s="39" t="s">
        <v>50</v>
      </c>
      <c r="B121" s="58">
        <f t="shared" si="37"/>
        <v>56.62407674</v>
      </c>
      <c r="C121" s="59">
        <f t="shared" si="48"/>
        <v>-22.013523266170619</v>
      </c>
      <c r="D121" s="26">
        <v>32.906466999999999</v>
      </c>
      <c r="E121" s="60">
        <f t="shared" si="49"/>
        <v>-12.675931736469382</v>
      </c>
      <c r="F121" s="58">
        <v>23.71760974</v>
      </c>
      <c r="G121" s="59">
        <f t="shared" si="50"/>
        <v>-32.088712536565147</v>
      </c>
      <c r="H121" s="61">
        <f t="shared" si="38"/>
        <v>9.1888572599999989</v>
      </c>
      <c r="I121" s="31">
        <f t="shared" si="51"/>
        <v>233.07945438570204</v>
      </c>
    </row>
    <row r="122" spans="1:9" ht="18.75" hidden="1">
      <c r="A122" s="39" t="s">
        <v>51</v>
      </c>
      <c r="B122" s="58">
        <f t="shared" si="37"/>
        <v>61.119781510000003</v>
      </c>
      <c r="C122" s="59">
        <f t="shared" si="48"/>
        <v>-1.4595943796416377</v>
      </c>
      <c r="D122" s="26">
        <v>32.769325440000003</v>
      </c>
      <c r="E122" s="60">
        <f t="shared" si="49"/>
        <v>1.6637623342186103E-2</v>
      </c>
      <c r="F122" s="58">
        <v>28.35045607</v>
      </c>
      <c r="G122" s="59">
        <f t="shared" si="50"/>
        <v>-3.1125355919089603</v>
      </c>
      <c r="H122" s="61">
        <f t="shared" si="38"/>
        <v>4.418869370000003</v>
      </c>
      <c r="I122" s="31">
        <f t="shared" si="51"/>
        <v>26.157808544564574</v>
      </c>
    </row>
    <row r="123" spans="1:9" ht="18.75" hidden="1">
      <c r="A123" s="39" t="s">
        <v>52</v>
      </c>
      <c r="B123" s="58">
        <f t="shared" si="37"/>
        <v>61.673455739999994</v>
      </c>
      <c r="C123" s="59">
        <f t="shared" si="48"/>
        <v>-10.661768197305499</v>
      </c>
      <c r="D123" s="26">
        <v>32.924977859999998</v>
      </c>
      <c r="E123" s="60">
        <f t="shared" si="49"/>
        <v>0.16432101007359812</v>
      </c>
      <c r="F123" s="58">
        <v>28.748477879999999</v>
      </c>
      <c r="G123" s="59">
        <f t="shared" si="50"/>
        <v>-20.502404461842815</v>
      </c>
      <c r="H123" s="61">
        <f t="shared" si="38"/>
        <v>4.1764999799999991</v>
      </c>
      <c r="I123" s="31">
        <f t="shared" si="51"/>
        <v>-226.87829447817043</v>
      </c>
    </row>
    <row r="124" spans="1:9" ht="18.75" hidden="1">
      <c r="A124" s="39" t="s">
        <v>53</v>
      </c>
      <c r="B124" s="58">
        <f t="shared" si="37"/>
        <v>58.402990160000002</v>
      </c>
      <c r="C124" s="59">
        <f t="shared" si="48"/>
        <v>-4.6308513090469017</v>
      </c>
      <c r="D124" s="26">
        <v>28.960041789999998</v>
      </c>
      <c r="E124" s="60">
        <f t="shared" si="49"/>
        <v>10.799720436792759</v>
      </c>
      <c r="F124" s="58">
        <v>29.44294837</v>
      </c>
      <c r="G124" s="59">
        <f t="shared" si="50"/>
        <v>-16.120740216920325</v>
      </c>
      <c r="H124" s="61">
        <f t="shared" si="38"/>
        <v>-0.48290658000000164</v>
      </c>
      <c r="I124" s="31">
        <f t="shared" si="51"/>
        <v>-94.613000309482189</v>
      </c>
    </row>
    <row r="125" spans="1:9" ht="18.75" hidden="1">
      <c r="A125" s="39" t="s">
        <v>54</v>
      </c>
      <c r="B125" s="34">
        <f t="shared" si="37"/>
        <v>58.750247619999996</v>
      </c>
      <c r="C125" s="59">
        <f t="shared" si="48"/>
        <v>-5.3202448890198539</v>
      </c>
      <c r="D125" s="26">
        <v>26.721015120000001</v>
      </c>
      <c r="E125" s="60">
        <f t="shared" si="49"/>
        <v>-3.3147134170377401</v>
      </c>
      <c r="F125" s="58">
        <v>32.029232499999999</v>
      </c>
      <c r="G125" s="59">
        <f t="shared" si="50"/>
        <v>-6.9308215221955187</v>
      </c>
      <c r="H125" s="61">
        <f t="shared" si="38"/>
        <v>-5.3082173799999985</v>
      </c>
      <c r="I125" s="31">
        <f t="shared" si="51"/>
        <v>-21.676859916875536</v>
      </c>
    </row>
    <row r="126" spans="1:9" ht="18.75" hidden="1">
      <c r="A126" s="39" t="s">
        <v>55</v>
      </c>
      <c r="B126" s="58">
        <f t="shared" si="37"/>
        <v>65.175982260000012</v>
      </c>
      <c r="C126" s="59">
        <f t="shared" si="48"/>
        <v>-4.6537174157589174</v>
      </c>
      <c r="D126" s="26">
        <v>31.847641930000002</v>
      </c>
      <c r="E126" s="60">
        <f t="shared" si="49"/>
        <v>0.3932093924102098</v>
      </c>
      <c r="F126" s="58">
        <v>33.328340330000003</v>
      </c>
      <c r="G126" s="59">
        <f t="shared" si="50"/>
        <v>-9.0240343864150248</v>
      </c>
      <c r="H126" s="61">
        <f t="shared" si="38"/>
        <v>-1.4806984000000014</v>
      </c>
      <c r="I126" s="31">
        <f t="shared" si="51"/>
        <v>-69.851320691740383</v>
      </c>
    </row>
    <row r="127" spans="1:9" ht="19.5" hidden="1">
      <c r="A127" s="39" t="s">
        <v>56</v>
      </c>
      <c r="B127" s="58">
        <f t="shared" si="37"/>
        <v>67.661207770000004</v>
      </c>
      <c r="C127" s="59">
        <f t="shared" si="48"/>
        <v>-3.3872436593638255</v>
      </c>
      <c r="D127" s="26">
        <v>35.618978939999998</v>
      </c>
      <c r="E127" s="60">
        <f t="shared" si="49"/>
        <v>6.7429328165957703</v>
      </c>
      <c r="F127" s="58">
        <v>32.042228829999999</v>
      </c>
      <c r="G127" s="59">
        <f t="shared" si="50"/>
        <v>-12.606881563310102</v>
      </c>
      <c r="H127" s="61">
        <f t="shared" si="38"/>
        <v>3.576750109999999</v>
      </c>
      <c r="I127" s="72" t="s">
        <v>95</v>
      </c>
    </row>
    <row r="128" spans="1:9" ht="18.75" hidden="1">
      <c r="A128" s="39" t="s">
        <v>57</v>
      </c>
      <c r="B128" s="58">
        <f t="shared" si="37"/>
        <v>73.930964460000013</v>
      </c>
      <c r="C128" s="59">
        <f t="shared" si="48"/>
        <v>7.8492290755034499</v>
      </c>
      <c r="D128" s="26">
        <v>38.193576370000002</v>
      </c>
      <c r="E128" s="60">
        <f t="shared" si="49"/>
        <v>5.2634079163442538</v>
      </c>
      <c r="F128" s="58">
        <v>35.737388090000003</v>
      </c>
      <c r="G128" s="59">
        <f t="shared" si="50"/>
        <v>10.756997051152473</v>
      </c>
      <c r="H128" s="61">
        <f t="shared" si="38"/>
        <v>2.4561882799999992</v>
      </c>
      <c r="I128" s="31">
        <f t="shared" si="51"/>
        <v>-38.860150065667455</v>
      </c>
    </row>
    <row r="129" spans="1:9" ht="18.75">
      <c r="A129" s="36" t="s">
        <v>79</v>
      </c>
      <c r="B129" s="15">
        <f t="shared" si="37"/>
        <v>914.73107161569999</v>
      </c>
      <c r="C129" s="37">
        <f>((B129/B116)-1)*100</f>
        <v>23.178752862639772</v>
      </c>
      <c r="D129" s="15">
        <f>SUM(D130:D141)</f>
        <v>447.57798577579996</v>
      </c>
      <c r="E129" s="37">
        <f>((D129/D116)-1)*100</f>
        <v>15.012386310753723</v>
      </c>
      <c r="F129" s="15">
        <f>SUM(F130:F141)</f>
        <v>467.15308583990003</v>
      </c>
      <c r="G129" s="37">
        <f>((F129/F116)-1)*100</f>
        <v>32.170148962653158</v>
      </c>
      <c r="H129" s="17">
        <f t="shared" si="38"/>
        <v>-19.57510006410007</v>
      </c>
      <c r="I129" s="48">
        <f>((H129/H116)-1)*100</f>
        <v>-154.8198086011862</v>
      </c>
    </row>
    <row r="130" spans="1:9" ht="18.75" hidden="1">
      <c r="A130" s="39" t="s">
        <v>46</v>
      </c>
      <c r="B130" s="58">
        <f t="shared" si="37"/>
        <v>63.329648059999997</v>
      </c>
      <c r="C130" s="59">
        <f t="shared" ref="C130:C141" si="52">((B130/B117)-1)*100</f>
        <v>0.86943437136486335</v>
      </c>
      <c r="D130" s="26">
        <v>30.241942869999999</v>
      </c>
      <c r="E130" s="60">
        <f t="shared" ref="E130:E141" si="53">((D130/D117)-1)*100</f>
        <v>-2.0578290403616917</v>
      </c>
      <c r="F130" s="58">
        <v>33.087705190000001</v>
      </c>
      <c r="G130" s="59">
        <f t="shared" ref="G130:G141" si="54">((F130/F117)-1)*100</f>
        <v>3.7022834551160733</v>
      </c>
      <c r="H130" s="61">
        <f t="shared" si="38"/>
        <v>-2.8457623200000022</v>
      </c>
      <c r="I130" s="31">
        <f t="shared" ref="I130:I141" si="55">((H130/H117)-1)*100</f>
        <v>176.53123595668086</v>
      </c>
    </row>
    <row r="131" spans="1:9" ht="18.75" hidden="1">
      <c r="A131" s="39" t="s">
        <v>47</v>
      </c>
      <c r="B131" s="58">
        <f t="shared" si="37"/>
        <v>62.011886719999993</v>
      </c>
      <c r="C131" s="59">
        <f t="shared" si="52"/>
        <v>7.6535565770201375</v>
      </c>
      <c r="D131" s="26">
        <v>32.612041589999997</v>
      </c>
      <c r="E131" s="60">
        <f t="shared" si="53"/>
        <v>4.4011084948029078</v>
      </c>
      <c r="F131" s="58">
        <v>29.399845129999999</v>
      </c>
      <c r="G131" s="59">
        <f t="shared" si="54"/>
        <v>11.506920525357046</v>
      </c>
      <c r="H131" s="61">
        <f t="shared" si="38"/>
        <v>3.2121964599999977</v>
      </c>
      <c r="I131" s="31">
        <f t="shared" si="55"/>
        <v>-34.058992185528361</v>
      </c>
    </row>
    <row r="132" spans="1:9" ht="18.75" hidden="1">
      <c r="A132" s="39" t="s">
        <v>48</v>
      </c>
      <c r="B132" s="58">
        <f t="shared" si="37"/>
        <v>78.73302867999999</v>
      </c>
      <c r="C132" s="59">
        <f t="shared" si="52"/>
        <v>22.128356470583356</v>
      </c>
      <c r="D132" s="26">
        <v>40.640610199999998</v>
      </c>
      <c r="E132" s="60">
        <f t="shared" si="53"/>
        <v>15.408141192416448</v>
      </c>
      <c r="F132" s="58">
        <v>38.092418479999999</v>
      </c>
      <c r="G132" s="59">
        <f t="shared" si="54"/>
        <v>30.218199579078831</v>
      </c>
      <c r="H132" s="61">
        <f t="shared" si="38"/>
        <v>2.5481917199999984</v>
      </c>
      <c r="I132" s="31">
        <f t="shared" si="55"/>
        <v>-57.258884430682265</v>
      </c>
    </row>
    <row r="133" spans="1:9" ht="18.75" hidden="1">
      <c r="A133" s="39" t="s">
        <v>49</v>
      </c>
      <c r="B133" s="58">
        <f t="shared" si="37"/>
        <v>71.918846770000002</v>
      </c>
      <c r="C133" s="59">
        <f t="shared" si="52"/>
        <v>32.175913514410404</v>
      </c>
      <c r="D133" s="26">
        <v>38.36527014</v>
      </c>
      <c r="E133" s="60">
        <f t="shared" si="53"/>
        <v>20.323788762805183</v>
      </c>
      <c r="F133" s="58">
        <v>33.553576630000002</v>
      </c>
      <c r="G133" s="59">
        <f t="shared" si="54"/>
        <v>48.951992955778991</v>
      </c>
      <c r="H133" s="61">
        <f t="shared" si="38"/>
        <v>4.8116935099999978</v>
      </c>
      <c r="I133" s="31">
        <f t="shared" si="55"/>
        <v>-48.58526277963707</v>
      </c>
    </row>
    <row r="134" spans="1:9" ht="18.75" hidden="1">
      <c r="A134" s="39" t="s">
        <v>50</v>
      </c>
      <c r="B134" s="58">
        <f t="shared" si="37"/>
        <v>79.231607650000001</v>
      </c>
      <c r="C134" s="59">
        <f t="shared" si="52"/>
        <v>39.925650379796387</v>
      </c>
      <c r="D134" s="26">
        <v>42.53189579</v>
      </c>
      <c r="E134" s="60">
        <f t="shared" si="53"/>
        <v>29.250872753978729</v>
      </c>
      <c r="F134" s="58">
        <v>36.699711860000001</v>
      </c>
      <c r="G134" s="59">
        <f t="shared" si="54"/>
        <v>54.736131770081144</v>
      </c>
      <c r="H134" s="61">
        <f t="shared" si="38"/>
        <v>5.8321839299999994</v>
      </c>
      <c r="I134" s="31">
        <f t="shared" si="55"/>
        <v>-36.529823404831085</v>
      </c>
    </row>
    <row r="135" spans="1:9" ht="18.75" hidden="1">
      <c r="A135" s="39" t="s">
        <v>51</v>
      </c>
      <c r="B135" s="58">
        <f t="shared" si="37"/>
        <v>80.58500613999999</v>
      </c>
      <c r="C135" s="59">
        <f t="shared" si="52"/>
        <v>31.847667234895493</v>
      </c>
      <c r="D135" s="26">
        <v>42.339831619999998</v>
      </c>
      <c r="E135" s="60">
        <f t="shared" si="53"/>
        <v>29.205685657226631</v>
      </c>
      <c r="F135" s="58">
        <v>38.245174519999999</v>
      </c>
      <c r="G135" s="59">
        <f t="shared" si="54"/>
        <v>34.901443650744056</v>
      </c>
      <c r="H135" s="61">
        <f t="shared" si="38"/>
        <v>4.0946570999999992</v>
      </c>
      <c r="I135" s="31">
        <f t="shared" si="55"/>
        <v>-7.3369960243926275</v>
      </c>
    </row>
    <row r="136" spans="1:9" ht="18.75" hidden="1">
      <c r="A136" s="39" t="s">
        <v>52</v>
      </c>
      <c r="B136" s="58">
        <f t="shared" si="37"/>
        <v>80.697311380000002</v>
      </c>
      <c r="C136" s="59">
        <f t="shared" si="52"/>
        <v>30.846099690278205</v>
      </c>
      <c r="D136" s="26">
        <v>40.334035780000001</v>
      </c>
      <c r="E136" s="60">
        <f t="shared" si="53"/>
        <v>22.50284860176366</v>
      </c>
      <c r="F136" s="58">
        <v>40.363275600000001</v>
      </c>
      <c r="G136" s="59">
        <f t="shared" si="54"/>
        <v>40.401435402881944</v>
      </c>
      <c r="H136" s="61">
        <f t="shared" si="38"/>
        <v>-2.9239820000000805E-2</v>
      </c>
      <c r="I136" s="31">
        <f t="shared" si="55"/>
        <v>-100.70010343924389</v>
      </c>
    </row>
    <row r="137" spans="1:9" ht="19.5" hidden="1">
      <c r="A137" s="39" t="s">
        <v>53</v>
      </c>
      <c r="B137" s="58">
        <f t="shared" si="37"/>
        <v>72.851338845700013</v>
      </c>
      <c r="C137" s="59">
        <f t="shared" si="52"/>
        <v>24.739056418374329</v>
      </c>
      <c r="D137" s="26">
        <v>30.453425545800005</v>
      </c>
      <c r="E137" s="60">
        <f t="shared" si="53"/>
        <v>5.1567044226976222</v>
      </c>
      <c r="F137" s="58">
        <v>42.397913299900004</v>
      </c>
      <c r="G137" s="59">
        <f t="shared" si="54"/>
        <v>44.000229756541898</v>
      </c>
      <c r="H137" s="61">
        <f t="shared" si="38"/>
        <v>-11.944487754099999</v>
      </c>
      <c r="I137" s="72" t="s">
        <v>95</v>
      </c>
    </row>
    <row r="138" spans="1:9" ht="18.75" hidden="1">
      <c r="A138" s="39" t="s">
        <v>54</v>
      </c>
      <c r="B138" s="34">
        <f t="shared" si="37"/>
        <v>74.140448880000008</v>
      </c>
      <c r="C138" s="59">
        <f t="shared" si="52"/>
        <v>26.195976840037716</v>
      </c>
      <c r="D138" s="26">
        <v>31.006385829999999</v>
      </c>
      <c r="E138" s="60">
        <f t="shared" si="53"/>
        <v>16.03745475519942</v>
      </c>
      <c r="F138" s="58">
        <v>43.134063050000002</v>
      </c>
      <c r="G138" s="59">
        <f t="shared" si="54"/>
        <v>34.670923038820867</v>
      </c>
      <c r="H138" s="61">
        <f t="shared" si="38"/>
        <v>-12.127677220000002</v>
      </c>
      <c r="I138" s="31">
        <f t="shared" si="55"/>
        <v>128.46986759988351</v>
      </c>
    </row>
    <row r="139" spans="1:9" ht="18.75" hidden="1">
      <c r="A139" s="39" t="s">
        <v>55</v>
      </c>
      <c r="B139" s="58">
        <f t="shared" si="37"/>
        <v>81.826469930000002</v>
      </c>
      <c r="C139" s="59">
        <f t="shared" si="52"/>
        <v>25.546968519136183</v>
      </c>
      <c r="D139" s="26">
        <v>38.00107517</v>
      </c>
      <c r="E139" s="60">
        <f t="shared" si="53"/>
        <v>19.321472068560141</v>
      </c>
      <c r="F139" s="58">
        <v>43.825394760000002</v>
      </c>
      <c r="G139" s="59">
        <f t="shared" si="54"/>
        <v>31.495881061173737</v>
      </c>
      <c r="H139" s="61">
        <f t="shared" si="38"/>
        <v>-5.8243195900000018</v>
      </c>
      <c r="I139" s="31">
        <f t="shared" si="55"/>
        <v>293.34948899789424</v>
      </c>
    </row>
    <row r="140" spans="1:9" ht="18.75" hidden="1">
      <c r="A140" s="39" t="s">
        <v>56</v>
      </c>
      <c r="B140" s="58">
        <f t="shared" si="37"/>
        <v>83.73612645</v>
      </c>
      <c r="C140" s="59">
        <f t="shared" si="52"/>
        <v>23.757954091867962</v>
      </c>
      <c r="D140" s="26">
        <v>39.814119040000001</v>
      </c>
      <c r="E140" s="60">
        <f t="shared" si="53"/>
        <v>11.77782245545751</v>
      </c>
      <c r="F140" s="58">
        <v>43.922007409999999</v>
      </c>
      <c r="G140" s="59">
        <f t="shared" si="54"/>
        <v>37.075381500544637</v>
      </c>
      <c r="H140" s="61">
        <f t="shared" si="38"/>
        <v>-4.1078883699999977</v>
      </c>
      <c r="I140" s="31">
        <f t="shared" si="55"/>
        <v>-214.84974470302035</v>
      </c>
    </row>
    <row r="141" spans="1:9" ht="18.75" hidden="1">
      <c r="A141" s="39" t="s">
        <v>57</v>
      </c>
      <c r="B141" s="58">
        <f t="shared" si="37"/>
        <v>85.669352110000005</v>
      </c>
      <c r="C141" s="59">
        <f t="shared" si="52"/>
        <v>15.877498333395867</v>
      </c>
      <c r="D141" s="26">
        <v>41.237352199999997</v>
      </c>
      <c r="E141" s="60">
        <f t="shared" si="53"/>
        <v>7.9693396620244217</v>
      </c>
      <c r="F141" s="58">
        <v>44.431999910000002</v>
      </c>
      <c r="G141" s="59">
        <f t="shared" si="54"/>
        <v>24.32917536699588</v>
      </c>
      <c r="H141" s="61">
        <f t="shared" si="38"/>
        <v>-3.1946477100000052</v>
      </c>
      <c r="I141" s="31">
        <f t="shared" si="55"/>
        <v>-230.06526152791537</v>
      </c>
    </row>
    <row r="142" spans="1:9" ht="18.600000000000001" customHeight="1">
      <c r="A142" s="29" t="s">
        <v>80</v>
      </c>
      <c r="B142" s="8">
        <f>D142+F142</f>
        <v>954.03232309999999</v>
      </c>
      <c r="C142" s="65">
        <f>((B142/B129)-1)*100</f>
        <v>4.2964815237861886</v>
      </c>
      <c r="D142" s="10">
        <f>SUM(D143:D154)</f>
        <v>452.29955457</v>
      </c>
      <c r="E142" s="66">
        <f>((D142/D129)-1)*100</f>
        <v>1.0549153319093563</v>
      </c>
      <c r="F142" s="8">
        <f>SUM(F143:F154)</f>
        <v>501.73276852999999</v>
      </c>
      <c r="G142" s="65">
        <f>((F142/F129)-1)*100</f>
        <v>7.4022164764102394</v>
      </c>
      <c r="H142" s="68">
        <f>D142-F142</f>
        <v>-49.433213959999989</v>
      </c>
      <c r="I142" s="19">
        <f>((H142/H129)-1)*100</f>
        <v>152.53109204104896</v>
      </c>
    </row>
    <row r="143" spans="1:9" ht="18.75" hidden="1">
      <c r="A143" s="39" t="s">
        <v>46</v>
      </c>
      <c r="B143" s="58">
        <f t="shared" si="37"/>
        <v>69.36845538</v>
      </c>
      <c r="C143" s="59">
        <f t="shared" ref="C143:C153" si="56">((B143/B130)-1)*100</f>
        <v>9.5355137838105453</v>
      </c>
      <c r="D143" s="26">
        <v>32.374476260000002</v>
      </c>
      <c r="E143" s="60">
        <f t="shared" ref="E143:E154" si="57">((D143/D130)-1)*100</f>
        <v>7.0515753540275172</v>
      </c>
      <c r="F143" s="58">
        <v>36.993979119999999</v>
      </c>
      <c r="G143" s="59">
        <f t="shared" ref="G143:G154" si="58">((F143/F130)-1)*100</f>
        <v>11.805817017435771</v>
      </c>
      <c r="H143" s="61">
        <f t="shared" si="38"/>
        <v>-4.6195028599999972</v>
      </c>
      <c r="I143" s="31">
        <f t="shared" ref="I143:I154" si="59">((H143/H130)-1)*100</f>
        <v>62.329187772786085</v>
      </c>
    </row>
    <row r="144" spans="1:9" ht="19.5" hidden="1">
      <c r="A144" s="39" t="s">
        <v>47</v>
      </c>
      <c r="B144" s="58">
        <f t="shared" si="37"/>
        <v>71.067049139999995</v>
      </c>
      <c r="C144" s="59">
        <f t="shared" si="56"/>
        <v>14.602301105409744</v>
      </c>
      <c r="D144" s="26">
        <v>34.66013409</v>
      </c>
      <c r="E144" s="60">
        <f t="shared" si="57"/>
        <v>6.2801725992770008</v>
      </c>
      <c r="F144" s="58">
        <v>36.406915050000002</v>
      </c>
      <c r="G144" s="59">
        <f t="shared" si="58"/>
        <v>23.833696704918683</v>
      </c>
      <c r="H144" s="61">
        <f t="shared" si="38"/>
        <v>-1.7467809600000024</v>
      </c>
      <c r="I144" s="72" t="s">
        <v>95</v>
      </c>
    </row>
    <row r="145" spans="1:9" ht="18.75" hidden="1">
      <c r="A145" s="39" t="s">
        <v>48</v>
      </c>
      <c r="B145" s="58">
        <f t="shared" si="37"/>
        <v>89.221101489999995</v>
      </c>
      <c r="C145" s="59">
        <f t="shared" si="56"/>
        <v>13.321058500908677</v>
      </c>
      <c r="D145" s="26">
        <v>44.424350939999997</v>
      </c>
      <c r="E145" s="60">
        <f t="shared" si="57"/>
        <v>9.310245887991119</v>
      </c>
      <c r="F145" s="58">
        <v>44.796750549999999</v>
      </c>
      <c r="G145" s="59">
        <f t="shared" si="58"/>
        <v>17.60017435889516</v>
      </c>
      <c r="H145" s="61">
        <f t="shared" si="38"/>
        <v>-0.37239961000000221</v>
      </c>
      <c r="I145" s="31">
        <f t="shared" si="59"/>
        <v>-114.61426968297354</v>
      </c>
    </row>
    <row r="146" spans="1:9" ht="18.75" hidden="1">
      <c r="A146" s="39" t="s">
        <v>49</v>
      </c>
      <c r="B146" s="58">
        <f t="shared" si="37"/>
        <v>77.326368689999995</v>
      </c>
      <c r="C146" s="59">
        <f t="shared" si="56"/>
        <v>7.5189218999763829</v>
      </c>
      <c r="D146" s="26">
        <v>41.624473709999997</v>
      </c>
      <c r="E146" s="60">
        <f t="shared" si="57"/>
        <v>8.4951925481215884</v>
      </c>
      <c r="F146" s="58">
        <v>35.701894979999999</v>
      </c>
      <c r="G146" s="59">
        <f t="shared" si="58"/>
        <v>6.4026508222649436</v>
      </c>
      <c r="H146" s="61">
        <f t="shared" si="38"/>
        <v>5.9225787299999979</v>
      </c>
      <c r="I146" s="31">
        <f t="shared" si="59"/>
        <v>23.087198253406637</v>
      </c>
    </row>
    <row r="147" spans="1:9" ht="18.75" hidden="1">
      <c r="A147" s="39" t="s">
        <v>50</v>
      </c>
      <c r="B147" s="58">
        <f t="shared" ref="B147:B193" si="60">D147+F147</f>
        <v>81.179139230000004</v>
      </c>
      <c r="C147" s="59">
        <f t="shared" si="56"/>
        <v>2.458023556208877</v>
      </c>
      <c r="D147" s="26">
        <v>42.418736269999997</v>
      </c>
      <c r="E147" s="60">
        <f t="shared" si="57"/>
        <v>-0.2660580204529972</v>
      </c>
      <c r="F147" s="58">
        <v>38.76040296</v>
      </c>
      <c r="G147" s="59">
        <f t="shared" si="58"/>
        <v>5.6150062100242426</v>
      </c>
      <c r="H147" s="61">
        <f t="shared" ref="H147:H193" si="61">D147-F147</f>
        <v>3.6583333099999962</v>
      </c>
      <c r="I147" s="31">
        <f t="shared" si="59"/>
        <v>-37.273354991738117</v>
      </c>
    </row>
    <row r="148" spans="1:9" ht="19.5" hidden="1">
      <c r="A148" s="39" t="s">
        <v>51</v>
      </c>
      <c r="B148" s="58">
        <f t="shared" si="60"/>
        <v>81.363677039999999</v>
      </c>
      <c r="C148" s="59">
        <f t="shared" si="56"/>
        <v>0.96627268185254245</v>
      </c>
      <c r="D148" s="26">
        <v>38.751395979999998</v>
      </c>
      <c r="E148" s="60">
        <f t="shared" si="57"/>
        <v>-8.4753186366119948</v>
      </c>
      <c r="F148" s="58">
        <v>42.612281060000001</v>
      </c>
      <c r="G148" s="59">
        <f t="shared" si="58"/>
        <v>11.418712542980437</v>
      </c>
      <c r="H148" s="61">
        <f t="shared" si="61"/>
        <v>-3.8608850800000027</v>
      </c>
      <c r="I148" s="72" t="s">
        <v>95</v>
      </c>
    </row>
    <row r="149" spans="1:9" ht="19.5" hidden="1">
      <c r="A149" s="39" t="s">
        <v>52</v>
      </c>
      <c r="B149" s="58">
        <f t="shared" si="60"/>
        <v>82.543487679999998</v>
      </c>
      <c r="C149" s="59">
        <f t="shared" si="56"/>
        <v>2.2877791941622982</v>
      </c>
      <c r="D149" s="26">
        <v>38.593152089999997</v>
      </c>
      <c r="E149" s="60">
        <f t="shared" si="57"/>
        <v>-4.3161653832400226</v>
      </c>
      <c r="F149" s="58">
        <v>43.950335590000002</v>
      </c>
      <c r="G149" s="59">
        <f t="shared" si="58"/>
        <v>8.8869397656120785</v>
      </c>
      <c r="H149" s="61">
        <f t="shared" si="61"/>
        <v>-5.357183500000005</v>
      </c>
      <c r="I149" s="72" t="s">
        <v>95</v>
      </c>
    </row>
    <row r="150" spans="1:9" ht="18.75" hidden="1">
      <c r="A150" s="39" t="s">
        <v>53</v>
      </c>
      <c r="B150" s="58">
        <f t="shared" si="60"/>
        <v>77.545442739999999</v>
      </c>
      <c r="C150" s="59">
        <f t="shared" si="56"/>
        <v>6.4434009980820717</v>
      </c>
      <c r="D150" s="26">
        <v>32.46793314</v>
      </c>
      <c r="E150" s="60">
        <f t="shared" si="57"/>
        <v>6.6150443114200819</v>
      </c>
      <c r="F150" s="58">
        <v>45.077509599999999</v>
      </c>
      <c r="G150" s="59">
        <f t="shared" si="58"/>
        <v>6.3201136365980348</v>
      </c>
      <c r="H150" s="61">
        <f t="shared" si="61"/>
        <v>-12.60957646</v>
      </c>
      <c r="I150" s="31">
        <f t="shared" si="59"/>
        <v>5.568164324767344</v>
      </c>
    </row>
    <row r="151" spans="1:9" ht="18.75" hidden="1">
      <c r="A151" s="39" t="s">
        <v>54</v>
      </c>
      <c r="B151" s="34">
        <f t="shared" si="60"/>
        <v>79.621061209999993</v>
      </c>
      <c r="C151" s="59">
        <f t="shared" si="56"/>
        <v>7.3922027891557995</v>
      </c>
      <c r="D151" s="26">
        <v>34.311790619999996</v>
      </c>
      <c r="E151" s="60">
        <f t="shared" si="57"/>
        <v>10.660400112811196</v>
      </c>
      <c r="F151" s="58">
        <v>45.309270589999997</v>
      </c>
      <c r="G151" s="59">
        <f t="shared" si="58"/>
        <v>5.042899708934323</v>
      </c>
      <c r="H151" s="61">
        <f t="shared" si="61"/>
        <v>-10.997479970000001</v>
      </c>
      <c r="I151" s="31">
        <f t="shared" si="59"/>
        <v>-9.3191567478079875</v>
      </c>
    </row>
    <row r="152" spans="1:9" ht="18.75" hidden="1">
      <c r="A152" s="39" t="s">
        <v>55</v>
      </c>
      <c r="B152" s="58">
        <f t="shared" si="60"/>
        <v>77.122156249999989</v>
      </c>
      <c r="C152" s="59">
        <f t="shared" si="56"/>
        <v>-5.7491343376103181</v>
      </c>
      <c r="D152" s="26">
        <v>33.947067539999999</v>
      </c>
      <c r="E152" s="60">
        <f t="shared" si="57"/>
        <v>-10.668139287807421</v>
      </c>
      <c r="F152" s="58">
        <v>43.175088709999997</v>
      </c>
      <c r="G152" s="59">
        <f t="shared" si="58"/>
        <v>-1.4838566852877433</v>
      </c>
      <c r="H152" s="61">
        <f t="shared" si="61"/>
        <v>-9.2280211699999981</v>
      </c>
      <c r="I152" s="31">
        <f t="shared" si="59"/>
        <v>58.439471382098304</v>
      </c>
    </row>
    <row r="153" spans="1:9" ht="18.75" hidden="1">
      <c r="A153" s="39" t="s">
        <v>56</v>
      </c>
      <c r="B153" s="58">
        <f t="shared" si="60"/>
        <v>85.605188260000006</v>
      </c>
      <c r="C153" s="59">
        <f t="shared" si="56"/>
        <v>2.2320853486291314</v>
      </c>
      <c r="D153" s="26">
        <v>38.36426659</v>
      </c>
      <c r="E153" s="60">
        <f t="shared" si="57"/>
        <v>-3.6415535115655318</v>
      </c>
      <c r="F153" s="58">
        <v>47.240921669999999</v>
      </c>
      <c r="G153" s="59">
        <f t="shared" si="58"/>
        <v>7.5563810848143564</v>
      </c>
      <c r="H153" s="61">
        <f t="shared" si="61"/>
        <v>-8.876655079999999</v>
      </c>
      <c r="I153" s="31">
        <f t="shared" si="59"/>
        <v>116.08803064918737</v>
      </c>
    </row>
    <row r="154" spans="1:9" ht="18.75" hidden="1">
      <c r="A154" s="39" t="s">
        <v>57</v>
      </c>
      <c r="B154" s="58">
        <f t="shared" si="60"/>
        <v>82.069195989999997</v>
      </c>
      <c r="C154" s="59">
        <f>((B154/B141)-1)*100</f>
        <v>-4.2023851369593412</v>
      </c>
      <c r="D154" s="26">
        <v>40.361777340000003</v>
      </c>
      <c r="E154" s="60">
        <f t="shared" si="57"/>
        <v>-2.1232567400386926</v>
      </c>
      <c r="F154" s="58">
        <v>41.707418650000001</v>
      </c>
      <c r="G154" s="59">
        <f t="shared" si="58"/>
        <v>-6.1320248143653782</v>
      </c>
      <c r="H154" s="61">
        <f t="shared" si="61"/>
        <v>-1.3456413099999978</v>
      </c>
      <c r="I154" s="31">
        <f t="shared" si="59"/>
        <v>-57.87825662942987</v>
      </c>
    </row>
    <row r="155" spans="1:9" ht="18.600000000000001" customHeight="1">
      <c r="A155" s="29" t="s">
        <v>81</v>
      </c>
      <c r="B155" s="8">
        <f t="shared" si="60"/>
        <v>887.23620492999999</v>
      </c>
      <c r="C155" s="65">
        <f>((B155/B142)-1)*100</f>
        <v>-7.0014523148392849</v>
      </c>
      <c r="D155" s="10">
        <f>SUM(D156:D167)</f>
        <v>414.05320865000004</v>
      </c>
      <c r="E155" s="66">
        <f>((D155/D142)-1)*100</f>
        <v>-8.4559769147596562</v>
      </c>
      <c r="F155" s="8">
        <f>SUM(F156:F167)</f>
        <v>473.18299627999988</v>
      </c>
      <c r="G155" s="65">
        <f>((F155/F142)-1)*100</f>
        <v>-5.6902347306608148</v>
      </c>
      <c r="H155" s="68">
        <f t="shared" si="61"/>
        <v>-59.129787629999839</v>
      </c>
      <c r="I155" s="19">
        <f>((H155/H142)-1)*100</f>
        <v>19.615503207713857</v>
      </c>
    </row>
    <row r="156" spans="1:9" ht="18.75" hidden="1">
      <c r="A156" s="39" t="s">
        <v>46</v>
      </c>
      <c r="B156" s="58">
        <f t="shared" si="60"/>
        <v>77.08213821999999</v>
      </c>
      <c r="C156" s="59">
        <f>((B156/B143)-1)*100</f>
        <v>11.119871125491375</v>
      </c>
      <c r="D156" s="26">
        <v>33.296385379999997</v>
      </c>
      <c r="E156" s="60">
        <f>((D156/D143)-1)*100</f>
        <v>2.8476418045997987</v>
      </c>
      <c r="F156" s="58">
        <v>43.785752840000001</v>
      </c>
      <c r="G156" s="59">
        <f>((F156/F143)-1)*100</f>
        <v>18.359132706349435</v>
      </c>
      <c r="H156" s="61">
        <f t="shared" si="61"/>
        <v>-10.489367460000004</v>
      </c>
      <c r="I156" s="31">
        <f>((H156/H143)-1)*100</f>
        <v>127.06701950174808</v>
      </c>
    </row>
    <row r="157" spans="1:9" ht="18.75" hidden="1">
      <c r="A157" s="39" t="s">
        <v>47</v>
      </c>
      <c r="B157" s="58">
        <f t="shared" si="60"/>
        <v>65.582788489999999</v>
      </c>
      <c r="C157" s="59">
        <f t="shared" ref="C157:C166" si="62">((B157/B144)-1)*100</f>
        <v>-7.7170231722948905</v>
      </c>
      <c r="D157" s="26">
        <v>31.178142510000001</v>
      </c>
      <c r="E157" s="60">
        <f t="shared" ref="E157:E167" si="63">((D157/D144)-1)*100</f>
        <v>-10.046099564873323</v>
      </c>
      <c r="F157" s="58">
        <v>34.404645979999998</v>
      </c>
      <c r="G157" s="59">
        <f t="shared" ref="G157:G167" si="64">((F157/F144)-1)*100</f>
        <v>-5.4996944048957612</v>
      </c>
      <c r="H157" s="61">
        <f t="shared" si="61"/>
        <v>-3.2265034699999973</v>
      </c>
      <c r="I157" s="31">
        <f t="shared" ref="I157:I167" si="65">((H157/H144)-1)*100</f>
        <v>84.711394495620837</v>
      </c>
    </row>
    <row r="158" spans="1:9" ht="19.5" hidden="1">
      <c r="A158" s="39" t="s">
        <v>48</v>
      </c>
      <c r="B158" s="58">
        <f t="shared" si="60"/>
        <v>83.46034263</v>
      </c>
      <c r="C158" s="59">
        <f t="shared" si="62"/>
        <v>-6.4567224163284642</v>
      </c>
      <c r="D158" s="26">
        <v>37.999726260000003</v>
      </c>
      <c r="E158" s="60">
        <f t="shared" si="63"/>
        <v>-14.461943830484236</v>
      </c>
      <c r="F158" s="58">
        <v>45.460616369999997</v>
      </c>
      <c r="G158" s="59">
        <f t="shared" si="64"/>
        <v>1.4819508376149315</v>
      </c>
      <c r="H158" s="61">
        <f t="shared" si="61"/>
        <v>-7.460890109999994</v>
      </c>
      <c r="I158" s="72" t="s">
        <v>95</v>
      </c>
    </row>
    <row r="159" spans="1:9" ht="18.75" hidden="1">
      <c r="A159" s="39" t="s">
        <v>49</v>
      </c>
      <c r="B159" s="58">
        <f t="shared" si="60"/>
        <v>77.452751410000005</v>
      </c>
      <c r="C159" s="59">
        <f t="shared" si="62"/>
        <v>0.16344065050653001</v>
      </c>
      <c r="D159" s="26">
        <v>40.352637540000003</v>
      </c>
      <c r="E159" s="60">
        <f t="shared" si="63"/>
        <v>-3.0555009028124802</v>
      </c>
      <c r="F159" s="58">
        <v>37.100113870000001</v>
      </c>
      <c r="G159" s="59">
        <f t="shared" si="64"/>
        <v>3.9163716401700244</v>
      </c>
      <c r="H159" s="61">
        <f t="shared" si="61"/>
        <v>3.2525236700000022</v>
      </c>
      <c r="I159" s="31">
        <f t="shared" si="65"/>
        <v>-45.082643586909256</v>
      </c>
    </row>
    <row r="160" spans="1:9" ht="18.75">
      <c r="A160" s="39" t="s">
        <v>50</v>
      </c>
      <c r="B160" s="58">
        <f t="shared" si="60"/>
        <v>82.717898329999997</v>
      </c>
      <c r="C160" s="59">
        <f t="shared" si="62"/>
        <v>1.8955104902508513</v>
      </c>
      <c r="D160" s="26">
        <v>42.389574230000001</v>
      </c>
      <c r="E160" s="60">
        <f t="shared" si="63"/>
        <v>-6.8748016947928203E-2</v>
      </c>
      <c r="F160" s="58">
        <v>40.328324100000003</v>
      </c>
      <c r="G160" s="59">
        <f t="shared" si="64"/>
        <v>4.0451621249089298</v>
      </c>
      <c r="H160" s="61">
        <f t="shared" si="61"/>
        <v>2.0612501299999977</v>
      </c>
      <c r="I160" s="31">
        <f t="shared" si="65"/>
        <v>-43.656032533569231</v>
      </c>
    </row>
    <row r="161" spans="1:9" ht="19.5">
      <c r="A161" s="39" t="s">
        <v>51</v>
      </c>
      <c r="B161" s="58">
        <f t="shared" si="60"/>
        <v>73.162670100000014</v>
      </c>
      <c r="C161" s="59">
        <f t="shared" si="62"/>
        <v>-10.079444831344341</v>
      </c>
      <c r="D161" s="26">
        <v>36.870968840000003</v>
      </c>
      <c r="E161" s="60">
        <f t="shared" si="63"/>
        <v>-4.8525403858237892</v>
      </c>
      <c r="F161" s="58">
        <v>36.291701260000004</v>
      </c>
      <c r="G161" s="59">
        <f t="shared" si="64"/>
        <v>-14.832765678749604</v>
      </c>
      <c r="H161" s="61">
        <f t="shared" si="61"/>
        <v>0.57926757999999978</v>
      </c>
      <c r="I161" s="72" t="s">
        <v>95</v>
      </c>
    </row>
    <row r="162" spans="1:9" ht="18.75">
      <c r="A162" s="39" t="s">
        <v>52</v>
      </c>
      <c r="B162" s="58">
        <f t="shared" si="60"/>
        <v>71.461797060000009</v>
      </c>
      <c r="C162" s="59">
        <f t="shared" si="62"/>
        <v>-13.425275489885857</v>
      </c>
      <c r="D162" s="26">
        <v>33.072921919999999</v>
      </c>
      <c r="E162" s="60">
        <f t="shared" si="63"/>
        <v>-14.303651997967703</v>
      </c>
      <c r="F162" s="58">
        <v>38.388875140000003</v>
      </c>
      <c r="G162" s="59">
        <f t="shared" si="64"/>
        <v>-12.653965835167359</v>
      </c>
      <c r="H162" s="61">
        <f t="shared" si="61"/>
        <v>-5.3159532200000044</v>
      </c>
      <c r="I162" s="31">
        <f t="shared" si="65"/>
        <v>-0.76962605443701149</v>
      </c>
    </row>
    <row r="163" spans="1:9" ht="18.75">
      <c r="A163" s="39" t="s">
        <v>53</v>
      </c>
      <c r="B163" s="58">
        <f t="shared" si="60"/>
        <v>70.228043220000004</v>
      </c>
      <c r="C163" s="59">
        <f t="shared" si="62"/>
        <v>-9.4362727988210775</v>
      </c>
      <c r="D163" s="26">
        <v>29.314789380000001</v>
      </c>
      <c r="E163" s="60">
        <f t="shared" si="63"/>
        <v>-9.7115629331987705</v>
      </c>
      <c r="F163" s="58">
        <v>40.913253840000003</v>
      </c>
      <c r="G163" s="59">
        <f t="shared" si="64"/>
        <v>-9.237989846715033</v>
      </c>
      <c r="H163" s="61">
        <f t="shared" si="61"/>
        <v>-11.598464460000002</v>
      </c>
      <c r="I163" s="31">
        <f t="shared" si="65"/>
        <v>-8.0186039809301946</v>
      </c>
    </row>
    <row r="164" spans="1:9" ht="18.75">
      <c r="A164" s="39" t="s">
        <v>54</v>
      </c>
      <c r="B164" s="34">
        <f t="shared" si="60"/>
        <v>68.021398820000002</v>
      </c>
      <c r="C164" s="59">
        <f t="shared" si="62"/>
        <v>-14.568585514586353</v>
      </c>
      <c r="D164" s="26">
        <v>27.869004289999999</v>
      </c>
      <c r="E164" s="60">
        <f t="shared" si="63"/>
        <v>-18.777178962629137</v>
      </c>
      <c r="F164" s="58">
        <v>40.152394530000002</v>
      </c>
      <c r="G164" s="59">
        <f t="shared" si="64"/>
        <v>-11.3815031512296</v>
      </c>
      <c r="H164" s="61">
        <f t="shared" si="61"/>
        <v>-12.283390240000003</v>
      </c>
      <c r="I164" s="31">
        <f t="shared" si="65"/>
        <v>11.692772103316695</v>
      </c>
    </row>
    <row r="165" spans="1:9" ht="18.75">
      <c r="A165" s="39" t="s">
        <v>55</v>
      </c>
      <c r="B165" s="58">
        <f t="shared" si="60"/>
        <v>70.064155200000002</v>
      </c>
      <c r="C165" s="59">
        <f t="shared" si="62"/>
        <v>-9.1517164368702275</v>
      </c>
      <c r="D165" s="26">
        <v>30.728630590000002</v>
      </c>
      <c r="E165" s="60">
        <f t="shared" si="63"/>
        <v>-9.4807510139357287</v>
      </c>
      <c r="F165" s="58">
        <v>39.33552461</v>
      </c>
      <c r="G165" s="59">
        <f t="shared" si="64"/>
        <v>-8.8930080162422325</v>
      </c>
      <c r="H165" s="61">
        <f t="shared" si="61"/>
        <v>-8.6068940199999986</v>
      </c>
      <c r="I165" s="31">
        <f t="shared" si="65"/>
        <v>-6.7308812860038092</v>
      </c>
    </row>
    <row r="166" spans="1:9" ht="18.75">
      <c r="A166" s="39" t="s">
        <v>56</v>
      </c>
      <c r="B166" s="58">
        <f t="shared" si="60"/>
        <v>75.901896609999994</v>
      </c>
      <c r="C166" s="59">
        <f t="shared" si="62"/>
        <v>-11.334934070268243</v>
      </c>
      <c r="D166" s="26">
        <v>35.323991960000001</v>
      </c>
      <c r="E166" s="60">
        <f t="shared" si="63"/>
        <v>-7.9247562907731268</v>
      </c>
      <c r="F166" s="58">
        <v>40.577904650000001</v>
      </c>
      <c r="G166" s="59">
        <f t="shared" si="64"/>
        <v>-14.104333244267121</v>
      </c>
      <c r="H166" s="61">
        <f t="shared" si="61"/>
        <v>-5.2539126899999999</v>
      </c>
      <c r="I166" s="31">
        <f t="shared" si="65"/>
        <v>-40.812021615691748</v>
      </c>
    </row>
    <row r="167" spans="1:9" ht="18.75">
      <c r="A167" s="39" t="s">
        <v>57</v>
      </c>
      <c r="B167" s="58">
        <f t="shared" si="60"/>
        <v>72.100324839999999</v>
      </c>
      <c r="C167" s="59">
        <f>((B167/B154)-1)*100</f>
        <v>-12.146909726293275</v>
      </c>
      <c r="D167" s="26">
        <v>35.65643575</v>
      </c>
      <c r="E167" s="60">
        <f t="shared" si="63"/>
        <v>-11.657914740381958</v>
      </c>
      <c r="F167" s="58">
        <v>36.443889089999999</v>
      </c>
      <c r="G167" s="59">
        <f t="shared" si="64"/>
        <v>-12.620127858236563</v>
      </c>
      <c r="H167" s="61">
        <f t="shared" si="61"/>
        <v>-0.787453339999999</v>
      </c>
      <c r="I167" s="31">
        <f t="shared" si="65"/>
        <v>-41.481185651174734</v>
      </c>
    </row>
    <row r="168" spans="1:9" ht="18.75">
      <c r="A168" s="36" t="s">
        <v>87</v>
      </c>
      <c r="B168" s="54">
        <f>D168+F168</f>
        <v>870.03701696999997</v>
      </c>
      <c r="C168" s="55">
        <f>((B168/B155)-1)*100</f>
        <v>-1.9385128632523507</v>
      </c>
      <c r="D168" s="54">
        <f>SUM(D169:D180)</f>
        <v>423.01593595000003</v>
      </c>
      <c r="E168" s="55">
        <f>((D168/D155)-1)*100</f>
        <v>2.1646317702071372</v>
      </c>
      <c r="F168" s="54">
        <f>SUM(F169:F180)</f>
        <v>447.02108102</v>
      </c>
      <c r="G168" s="55">
        <f>((F168/F155)-1)*100</f>
        <v>-5.5289212557669609</v>
      </c>
      <c r="H168" s="56">
        <f>D168-F168</f>
        <v>-24.005145069999969</v>
      </c>
      <c r="I168" s="48">
        <f>((H168/H155)-1)*100</f>
        <v>-59.402619166822745</v>
      </c>
    </row>
    <row r="169" spans="1:9" ht="18.75">
      <c r="A169" s="39" t="s">
        <v>46</v>
      </c>
      <c r="B169" s="58">
        <f t="shared" si="60"/>
        <v>63.231549259999994</v>
      </c>
      <c r="C169" s="59">
        <f>((B169/B156)-1)*100</f>
        <v>-17.968610212224601</v>
      </c>
      <c r="D169" s="26">
        <v>29.007164790000001</v>
      </c>
      <c r="E169" s="60">
        <f>((D169/D156)-1)*100</f>
        <v>-12.88194061021526</v>
      </c>
      <c r="F169" s="58">
        <v>34.224384469999997</v>
      </c>
      <c r="G169" s="59">
        <f>((F169/F156)-1)*100</f>
        <v>-21.836711144236208</v>
      </c>
      <c r="H169" s="61">
        <f t="shared" si="61"/>
        <v>-5.2172196799999959</v>
      </c>
      <c r="I169" s="31">
        <f>((H169/H156)-1)*100</f>
        <v>-50.261827513477208</v>
      </c>
    </row>
    <row r="170" spans="1:9" ht="19.5">
      <c r="A170" s="39" t="s">
        <v>47</v>
      </c>
      <c r="B170" s="58">
        <f t="shared" si="60"/>
        <v>69.84519401</v>
      </c>
      <c r="C170" s="59">
        <f t="shared" ref="C170:C179" si="66">((B170/B157)-1)*100</f>
        <v>6.4992746086877995</v>
      </c>
      <c r="D170" s="26">
        <v>34.708530089999996</v>
      </c>
      <c r="E170" s="60">
        <f t="shared" ref="E170:E180" si="67">((D170/D157)-1)*100</f>
        <v>11.323277449474967</v>
      </c>
      <c r="F170" s="58">
        <v>35.136663919999997</v>
      </c>
      <c r="G170" s="59">
        <f t="shared" ref="G170:G180" si="68">((F170/F157)-1)*100</f>
        <v>2.1276717697532366</v>
      </c>
      <c r="H170" s="61">
        <f t="shared" si="61"/>
        <v>-0.42813383000000016</v>
      </c>
      <c r="I170" s="72" t="s">
        <v>97</v>
      </c>
    </row>
    <row r="171" spans="1:9" ht="19.5">
      <c r="A171" s="39" t="s">
        <v>48</v>
      </c>
      <c r="B171" s="58">
        <f t="shared" si="60"/>
        <v>71.880890179999994</v>
      </c>
      <c r="C171" s="59">
        <f t="shared" si="66"/>
        <v>-13.874197115790111</v>
      </c>
      <c r="D171" s="26">
        <v>38.27266891</v>
      </c>
      <c r="E171" s="60">
        <f t="shared" si="67"/>
        <v>0.71827530580741428</v>
      </c>
      <c r="F171" s="58">
        <v>33.608221270000001</v>
      </c>
      <c r="G171" s="59">
        <f t="shared" si="68"/>
        <v>-26.071787068469078</v>
      </c>
      <c r="H171" s="61">
        <f t="shared" si="61"/>
        <v>4.6644476399999988</v>
      </c>
      <c r="I171" s="72" t="s">
        <v>97</v>
      </c>
    </row>
    <row r="172" spans="1:9" ht="18.75">
      <c r="A172" s="39" t="s">
        <v>49</v>
      </c>
      <c r="B172" s="58">
        <f t="shared" si="60"/>
        <v>72.369432209999999</v>
      </c>
      <c r="C172" s="59">
        <f t="shared" si="66"/>
        <v>-6.563122816762446</v>
      </c>
      <c r="D172" s="26">
        <v>37.167222670000001</v>
      </c>
      <c r="E172" s="60">
        <f t="shared" si="67"/>
        <v>-7.8939446444917571</v>
      </c>
      <c r="F172" s="58">
        <v>35.202209539999998</v>
      </c>
      <c r="G172" s="59">
        <f t="shared" si="68"/>
        <v>-5.115629393080356</v>
      </c>
      <c r="H172" s="61">
        <f t="shared" si="61"/>
        <v>1.9650131300000027</v>
      </c>
      <c r="I172" s="31">
        <f t="shared" ref="I172:I178" si="69">((H172/H159)-1)*100</f>
        <v>-39.584970645271234</v>
      </c>
    </row>
    <row r="173" spans="1:9" ht="18.75">
      <c r="A173" s="39" t="s">
        <v>50</v>
      </c>
      <c r="B173" s="58">
        <f t="shared" si="60"/>
        <v>81.622326750000013</v>
      </c>
      <c r="C173" s="59">
        <f t="shared" si="66"/>
        <v>-1.3244673790299144</v>
      </c>
      <c r="D173" s="26">
        <v>41.900603940000003</v>
      </c>
      <c r="E173" s="60">
        <f t="shared" si="67"/>
        <v>-1.1535154548779181</v>
      </c>
      <c r="F173" s="58">
        <v>39.721722810000003</v>
      </c>
      <c r="G173" s="59">
        <f t="shared" si="68"/>
        <v>-1.5041569505736097</v>
      </c>
      <c r="H173" s="61">
        <f t="shared" si="61"/>
        <v>2.1788811300000006</v>
      </c>
      <c r="I173" s="31">
        <f t="shared" si="69"/>
        <v>5.7067795066677807</v>
      </c>
    </row>
    <row r="174" spans="1:9" ht="18.75">
      <c r="A174" s="39" t="s">
        <v>51</v>
      </c>
      <c r="B174" s="58">
        <f t="shared" si="60"/>
        <v>68.074546510000005</v>
      </c>
      <c r="C174" s="59">
        <f t="shared" si="66"/>
        <v>-6.9545351243270321</v>
      </c>
      <c r="D174" s="26">
        <v>36.513609049999999</v>
      </c>
      <c r="E174" s="60">
        <f t="shared" si="67"/>
        <v>-0.96921724935070674</v>
      </c>
      <c r="F174" s="58">
        <v>31.560937460000002</v>
      </c>
      <c r="G174" s="59">
        <f t="shared" si="68"/>
        <v>-13.035387253157394</v>
      </c>
      <c r="H174" s="61">
        <f t="shared" si="61"/>
        <v>4.9526715899999978</v>
      </c>
      <c r="I174" s="31">
        <f t="shared" si="69"/>
        <v>754.98856849540937</v>
      </c>
    </row>
    <row r="175" spans="1:9" ht="18.75">
      <c r="A175" s="39" t="s">
        <v>52</v>
      </c>
      <c r="B175" s="58">
        <f t="shared" si="60"/>
        <v>76.645662029999997</v>
      </c>
      <c r="C175" s="59">
        <f t="shared" si="66"/>
        <v>7.2540366787132049</v>
      </c>
      <c r="D175" s="26">
        <v>36.432703609999997</v>
      </c>
      <c r="E175" s="60">
        <f t="shared" si="67"/>
        <v>10.158708378192172</v>
      </c>
      <c r="F175" s="58">
        <v>40.21295842</v>
      </c>
      <c r="G175" s="59">
        <f t="shared" si="68"/>
        <v>4.7515934586459307</v>
      </c>
      <c r="H175" s="61">
        <f t="shared" si="61"/>
        <v>-3.7802548100000024</v>
      </c>
      <c r="I175" s="31">
        <f t="shared" si="69"/>
        <v>-28.888486155640038</v>
      </c>
    </row>
    <row r="176" spans="1:9" ht="18.75">
      <c r="A176" s="39" t="s">
        <v>53</v>
      </c>
      <c r="B176" s="58">
        <f t="shared" si="60"/>
        <v>69.992203919999994</v>
      </c>
      <c r="C176" s="59">
        <f t="shared" si="66"/>
        <v>-0.33581926704294718</v>
      </c>
      <c r="D176" s="26">
        <v>29.280894270000001</v>
      </c>
      <c r="E176" s="60">
        <f t="shared" si="67"/>
        <v>-0.11562460695393462</v>
      </c>
      <c r="F176" s="58">
        <v>40.711309649999997</v>
      </c>
      <c r="G176" s="59">
        <f t="shared" si="68"/>
        <v>-0.49359112523719162</v>
      </c>
      <c r="H176" s="61">
        <f t="shared" si="61"/>
        <v>-11.430415379999996</v>
      </c>
      <c r="I176" s="31">
        <f t="shared" si="69"/>
        <v>-1.4488907611827639</v>
      </c>
    </row>
    <row r="177" spans="1:9" ht="18.75">
      <c r="A177" s="39" t="s">
        <v>54</v>
      </c>
      <c r="B177" s="34">
        <f t="shared" si="60"/>
        <v>71.643632679999996</v>
      </c>
      <c r="C177" s="59">
        <f t="shared" si="66"/>
        <v>5.3251387399210204</v>
      </c>
      <c r="D177" s="26">
        <v>30.304021250000002</v>
      </c>
      <c r="E177" s="60">
        <f t="shared" si="67"/>
        <v>8.737366196013463</v>
      </c>
      <c r="F177" s="58">
        <v>41.339611429999998</v>
      </c>
      <c r="G177" s="59">
        <f t="shared" si="68"/>
        <v>2.9567773327016988</v>
      </c>
      <c r="H177" s="61">
        <f t="shared" si="61"/>
        <v>-11.035590179999996</v>
      </c>
      <c r="I177" s="31">
        <f t="shared" si="69"/>
        <v>-10.158433751755547</v>
      </c>
    </row>
    <row r="178" spans="1:9" ht="18.75">
      <c r="A178" s="39" t="s">
        <v>55</v>
      </c>
      <c r="B178" s="58">
        <f t="shared" si="60"/>
        <v>75.539590370000013</v>
      </c>
      <c r="C178" s="59">
        <f t="shared" si="66"/>
        <v>7.8148878757907436</v>
      </c>
      <c r="D178" s="26">
        <v>34.006411720000003</v>
      </c>
      <c r="E178" s="60">
        <f t="shared" si="67"/>
        <v>10.666863661235482</v>
      </c>
      <c r="F178" s="58">
        <v>41.533178650000004</v>
      </c>
      <c r="G178" s="59">
        <f t="shared" si="68"/>
        <v>5.5869447828371221</v>
      </c>
      <c r="H178" s="61">
        <f t="shared" si="61"/>
        <v>-7.5267669300000009</v>
      </c>
      <c r="I178" s="31">
        <f t="shared" si="69"/>
        <v>-12.54955722110771</v>
      </c>
    </row>
    <row r="179" spans="1:9" ht="19.5">
      <c r="A179" s="39" t="s">
        <v>56</v>
      </c>
      <c r="B179" s="58">
        <f t="shared" si="60"/>
        <v>75.242038449999995</v>
      </c>
      <c r="C179" s="59">
        <f t="shared" si="66"/>
        <v>-0.86935661619957916</v>
      </c>
      <c r="D179" s="26">
        <v>37.409484020000001</v>
      </c>
      <c r="E179" s="60">
        <f t="shared" si="67"/>
        <v>5.9038968822141102</v>
      </c>
      <c r="F179" s="58">
        <v>37.832554430000002</v>
      </c>
      <c r="G179" s="59">
        <f t="shared" si="68"/>
        <v>-6.7656283479388568</v>
      </c>
      <c r="H179" s="61">
        <f t="shared" si="61"/>
        <v>-0.42307041000000112</v>
      </c>
      <c r="I179" s="72" t="s">
        <v>97</v>
      </c>
    </row>
    <row r="180" spans="1:9" ht="18.75">
      <c r="A180" s="39" t="s">
        <v>57</v>
      </c>
      <c r="B180" s="58">
        <f t="shared" si="60"/>
        <v>73.949950599999994</v>
      </c>
      <c r="C180" s="59">
        <f>((B180/B167)-1)*100</f>
        <v>2.5653501064031969</v>
      </c>
      <c r="D180" s="26">
        <v>38.012621629999998</v>
      </c>
      <c r="E180" s="60">
        <f t="shared" si="67"/>
        <v>6.6080241348856594</v>
      </c>
      <c r="F180" s="58">
        <v>35.937328970000003</v>
      </c>
      <c r="G180" s="59">
        <f t="shared" si="68"/>
        <v>-1.3899727297188802</v>
      </c>
      <c r="H180" s="61">
        <f t="shared" si="61"/>
        <v>2.0752926599999952</v>
      </c>
      <c r="I180" s="31">
        <f>((H180/H167)-1)*100</f>
        <v>-363.544841907712</v>
      </c>
    </row>
    <row r="181" spans="1:9" ht="18.75">
      <c r="A181" s="36" t="s">
        <v>82</v>
      </c>
      <c r="B181" s="54">
        <f t="shared" si="60"/>
        <v>297.3680023756001</v>
      </c>
      <c r="C181" s="55">
        <f>((B181/B194)-1)*100</f>
        <v>7.2264626129820542</v>
      </c>
      <c r="D181" s="54">
        <f>SUM(D182:D193)</f>
        <v>158.62798827200007</v>
      </c>
      <c r="E181" s="55">
        <f>((D181/D194)-1)*100</f>
        <v>13.993259133435787</v>
      </c>
      <c r="F181" s="54">
        <f>SUM(F182:F193)</f>
        <v>138.74001410360006</v>
      </c>
      <c r="G181" s="55">
        <f>((F181/F194)-1)*100</f>
        <v>0.41147051974244064</v>
      </c>
      <c r="H181" s="56">
        <f t="shared" si="61"/>
        <v>19.887974168400007</v>
      </c>
      <c r="I181" s="57">
        <f>((H181/H194)-1)*100</f>
        <v>1920.9152982368912</v>
      </c>
    </row>
    <row r="182" spans="1:9" ht="18.75">
      <c r="A182" s="39" t="s">
        <v>46</v>
      </c>
      <c r="B182" s="58">
        <f t="shared" si="60"/>
        <v>68.78004324860008</v>
      </c>
      <c r="C182" s="59">
        <f>((B182/B169)-1)*100</f>
        <v>8.774882243965564</v>
      </c>
      <c r="D182" s="40">
        <v>33.78318409700001</v>
      </c>
      <c r="E182" s="60">
        <f>((D182/D169)-1)*100</f>
        <v>16.464964230652779</v>
      </c>
      <c r="F182" s="58">
        <v>34.99685915160007</v>
      </c>
      <c r="G182" s="59">
        <f>((F182/F169)-1)*100</f>
        <v>2.2570886038204785</v>
      </c>
      <c r="H182" s="61">
        <f t="shared" si="61"/>
        <v>-1.2136750546000599</v>
      </c>
      <c r="I182" s="31">
        <f t="shared" ref="I182:I193" si="70">((H182/H169)-1)*100</f>
        <v>-76.737129562463409</v>
      </c>
    </row>
    <row r="183" spans="1:9" ht="18.75">
      <c r="A183" s="39" t="s">
        <v>47</v>
      </c>
      <c r="B183" s="58">
        <f t="shared" si="60"/>
        <v>70.146418286799957</v>
      </c>
      <c r="C183" s="59">
        <f t="shared" ref="C183:C192" si="71">((B183/B170)-1)*100</f>
        <v>0.43127416434241006</v>
      </c>
      <c r="D183" s="40">
        <v>37.217245180100001</v>
      </c>
      <c r="E183" s="60">
        <f t="shared" ref="E183:E192" si="72">((D183/D170)-1)*100</f>
        <v>7.227949681518786</v>
      </c>
      <c r="F183" s="58">
        <v>32.929173106699963</v>
      </c>
      <c r="G183" s="59">
        <f t="shared" ref="G183:G193" si="73">((F183/F170)-1)*100</f>
        <v>-6.2825851034864932</v>
      </c>
      <c r="H183" s="61">
        <f t="shared" si="61"/>
        <v>4.2880720734000377</v>
      </c>
      <c r="I183" s="31">
        <f t="shared" si="70"/>
        <v>-1101.5728197419101</v>
      </c>
    </row>
    <row r="184" spans="1:9" ht="18.75">
      <c r="A184" s="39" t="s">
        <v>48</v>
      </c>
      <c r="B184" s="33">
        <f t="shared" si="60"/>
        <v>77.765338512200032</v>
      </c>
      <c r="C184" s="25">
        <f t="shared" si="71"/>
        <v>8.1863876719730833</v>
      </c>
      <c r="D184" s="40">
        <v>42.08895782169995</v>
      </c>
      <c r="E184" s="35">
        <f t="shared" si="72"/>
        <v>9.9713163998939702</v>
      </c>
      <c r="F184" s="33">
        <v>35.676380690500082</v>
      </c>
      <c r="G184" s="25">
        <f t="shared" si="73"/>
        <v>6.1537306716859863</v>
      </c>
      <c r="H184" s="28">
        <f t="shared" si="61"/>
        <v>6.4125771311998676</v>
      </c>
      <c r="I184" s="31">
        <f t="shared" si="70"/>
        <v>37.477738547406439</v>
      </c>
    </row>
    <row r="185" spans="1:9" ht="19.5" thickBot="1">
      <c r="A185" s="42" t="s">
        <v>49</v>
      </c>
      <c r="B185" s="43">
        <f t="shared" si="60"/>
        <v>80.676202328000059</v>
      </c>
      <c r="C185" s="44">
        <f t="shared" si="71"/>
        <v>11.478285602539561</v>
      </c>
      <c r="D185" s="62">
        <v>45.538601173200114</v>
      </c>
      <c r="E185" s="45">
        <f t="shared" si="72"/>
        <v>22.523551403148502</v>
      </c>
      <c r="F185" s="43">
        <v>35.137601154799945</v>
      </c>
      <c r="G185" s="44">
        <f t="shared" si="73"/>
        <v>-0.18353502818235778</v>
      </c>
      <c r="H185" s="46">
        <f t="shared" si="61"/>
        <v>10.401000018400168</v>
      </c>
      <c r="I185" s="47">
        <f t="shared" si="70"/>
        <v>429.30944122496288</v>
      </c>
    </row>
    <row r="186" spans="1:9" ht="18.75" hidden="1">
      <c r="A186" s="39" t="s">
        <v>50</v>
      </c>
      <c r="B186" s="58">
        <f t="shared" si="60"/>
        <v>0</v>
      </c>
      <c r="C186" s="59">
        <f t="shared" si="71"/>
        <v>-100</v>
      </c>
      <c r="D186" s="40"/>
      <c r="E186" s="60">
        <f t="shared" si="72"/>
        <v>-100</v>
      </c>
      <c r="F186" s="58"/>
      <c r="G186" s="59">
        <f t="shared" si="73"/>
        <v>-100</v>
      </c>
      <c r="H186" s="61">
        <f t="shared" si="61"/>
        <v>0</v>
      </c>
      <c r="I186" s="31">
        <f t="shared" si="70"/>
        <v>-100</v>
      </c>
    </row>
    <row r="187" spans="1:9" ht="18.75" hidden="1">
      <c r="A187" s="39" t="s">
        <v>51</v>
      </c>
      <c r="B187" s="58">
        <f t="shared" si="60"/>
        <v>0</v>
      </c>
      <c r="C187" s="59">
        <f t="shared" si="71"/>
        <v>-100</v>
      </c>
      <c r="D187" s="40"/>
      <c r="E187" s="60">
        <f t="shared" si="72"/>
        <v>-100</v>
      </c>
      <c r="F187" s="58"/>
      <c r="G187" s="59">
        <f t="shared" si="73"/>
        <v>-100</v>
      </c>
      <c r="H187" s="61">
        <f t="shared" si="61"/>
        <v>0</v>
      </c>
      <c r="I187" s="31">
        <f t="shared" si="70"/>
        <v>-100</v>
      </c>
    </row>
    <row r="188" spans="1:9" ht="18.75" hidden="1">
      <c r="A188" s="39" t="s">
        <v>52</v>
      </c>
      <c r="B188" s="58">
        <f t="shared" si="60"/>
        <v>0</v>
      </c>
      <c r="C188" s="59">
        <f t="shared" si="71"/>
        <v>-100</v>
      </c>
      <c r="D188" s="40"/>
      <c r="E188" s="60">
        <f t="shared" si="72"/>
        <v>-100</v>
      </c>
      <c r="F188" s="58"/>
      <c r="G188" s="59">
        <f t="shared" si="73"/>
        <v>-100</v>
      </c>
      <c r="H188" s="61">
        <f t="shared" si="61"/>
        <v>0</v>
      </c>
      <c r="I188" s="31">
        <f t="shared" si="70"/>
        <v>-100</v>
      </c>
    </row>
    <row r="189" spans="1:9" ht="18.75" hidden="1">
      <c r="A189" s="39" t="s">
        <v>53</v>
      </c>
      <c r="B189" s="58">
        <f t="shared" si="60"/>
        <v>0</v>
      </c>
      <c r="C189" s="59">
        <f t="shared" si="71"/>
        <v>-100</v>
      </c>
      <c r="D189" s="40"/>
      <c r="E189" s="60">
        <f t="shared" si="72"/>
        <v>-100</v>
      </c>
      <c r="F189" s="58"/>
      <c r="G189" s="59">
        <f t="shared" si="73"/>
        <v>-100</v>
      </c>
      <c r="H189" s="61">
        <f t="shared" si="61"/>
        <v>0</v>
      </c>
      <c r="I189" s="31">
        <f t="shared" si="70"/>
        <v>-100</v>
      </c>
    </row>
    <row r="190" spans="1:9" ht="18.75" hidden="1">
      <c r="A190" s="39" t="s">
        <v>54</v>
      </c>
      <c r="B190" s="34">
        <f t="shared" si="60"/>
        <v>0</v>
      </c>
      <c r="C190" s="59">
        <f t="shared" si="71"/>
        <v>-100</v>
      </c>
      <c r="D190" s="40"/>
      <c r="E190" s="60">
        <f t="shared" si="72"/>
        <v>-100</v>
      </c>
      <c r="F190" s="58"/>
      <c r="G190" s="59">
        <f t="shared" si="73"/>
        <v>-100</v>
      </c>
      <c r="H190" s="61">
        <f t="shared" si="61"/>
        <v>0</v>
      </c>
      <c r="I190" s="31">
        <f t="shared" si="70"/>
        <v>-100</v>
      </c>
    </row>
    <row r="191" spans="1:9" ht="18.75" hidden="1">
      <c r="A191" s="39" t="s">
        <v>55</v>
      </c>
      <c r="B191" s="58">
        <f t="shared" si="60"/>
        <v>0</v>
      </c>
      <c r="C191" s="59">
        <f t="shared" si="71"/>
        <v>-100</v>
      </c>
      <c r="D191" s="40"/>
      <c r="E191" s="60">
        <f t="shared" si="72"/>
        <v>-100</v>
      </c>
      <c r="F191" s="58"/>
      <c r="G191" s="59">
        <f t="shared" si="73"/>
        <v>-100</v>
      </c>
      <c r="H191" s="61">
        <f t="shared" si="61"/>
        <v>0</v>
      </c>
      <c r="I191" s="31">
        <f t="shared" si="70"/>
        <v>-100</v>
      </c>
    </row>
    <row r="192" spans="1:9" ht="18.75" hidden="1">
      <c r="A192" s="39" t="s">
        <v>56</v>
      </c>
      <c r="B192" s="58">
        <f t="shared" si="60"/>
        <v>0</v>
      </c>
      <c r="C192" s="59">
        <f t="shared" si="71"/>
        <v>-100</v>
      </c>
      <c r="D192" s="40"/>
      <c r="E192" s="60">
        <f t="shared" si="72"/>
        <v>-100</v>
      </c>
      <c r="F192" s="58"/>
      <c r="G192" s="59">
        <f t="shared" si="73"/>
        <v>-100</v>
      </c>
      <c r="H192" s="61">
        <f t="shared" si="61"/>
        <v>0</v>
      </c>
      <c r="I192" s="31">
        <f t="shared" si="70"/>
        <v>-100</v>
      </c>
    </row>
    <row r="193" spans="1:9" ht="19.5" hidden="1" thickBot="1">
      <c r="A193" s="42" t="s">
        <v>57</v>
      </c>
      <c r="B193" s="43">
        <f t="shared" si="60"/>
        <v>0</v>
      </c>
      <c r="C193" s="44">
        <f>((B193/B180)-1)*100</f>
        <v>-100</v>
      </c>
      <c r="D193" s="62"/>
      <c r="E193" s="45">
        <f>((D193/D180)-1)*100</f>
        <v>-100</v>
      </c>
      <c r="F193" s="43"/>
      <c r="G193" s="44">
        <f t="shared" si="73"/>
        <v>-100</v>
      </c>
      <c r="H193" s="46">
        <f t="shared" si="61"/>
        <v>0</v>
      </c>
      <c r="I193" s="47">
        <f t="shared" si="70"/>
        <v>-100</v>
      </c>
    </row>
    <row r="194" spans="1:9" ht="17.25" hidden="1" customHeight="1">
      <c r="A194" s="49" t="s">
        <v>145</v>
      </c>
      <c r="B194" s="50">
        <f>SUM(B169:B172)</f>
        <v>277.32706566000002</v>
      </c>
      <c r="D194" s="50">
        <f>SUM(D169:D172)</f>
        <v>139.15558645999999</v>
      </c>
      <c r="F194" s="50">
        <f>SUM(F169:F172)</f>
        <v>138.17147919999999</v>
      </c>
      <c r="H194" s="50">
        <f>SUM(H169:H172)</f>
        <v>0.98410726000000537</v>
      </c>
    </row>
    <row r="195" spans="1:9" ht="18.75">
      <c r="A195" s="51" t="s">
        <v>86</v>
      </c>
      <c r="H195" s="52"/>
      <c r="I195" s="53" t="s">
        <v>202</v>
      </c>
    </row>
    <row r="196" spans="1:9">
      <c r="A196" s="51" t="s">
        <v>69</v>
      </c>
    </row>
  </sheetData>
  <mergeCells count="7">
    <mergeCell ref="A1:I1"/>
    <mergeCell ref="A2:I2"/>
    <mergeCell ref="A3:A4"/>
    <mergeCell ref="B3:C3"/>
    <mergeCell ref="D3:E3"/>
    <mergeCell ref="F3:G3"/>
    <mergeCell ref="H3:I3"/>
  </mergeCells>
  <phoneticPr fontId="5" type="noConversion"/>
  <pageMargins left="0.7" right="0.7" top="0.75" bottom="0.75" header="0.3" footer="0.3"/>
  <pageSetup paperSize="9" scale="96" fitToWidth="0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DED8E2-868A-439A-8B91-848F057EA7C4}">
  <sheetPr>
    <tabColor theme="9" tint="0.59999389629810485"/>
    <pageSetUpPr fitToPage="1"/>
  </sheetPr>
  <dimension ref="A1:I196"/>
  <sheetViews>
    <sheetView zoomScale="80" zoomScaleNormal="80" workbookViewId="0">
      <pane xSplit="1" ySplit="7" topLeftCell="B162" activePane="bottomRight" state="frozen"/>
      <selection activeCell="F182" sqref="F182:F186"/>
      <selection pane="topRight" activeCell="F182" sqref="F182:F186"/>
      <selection pane="bottomLeft" activeCell="F182" sqref="F182:F186"/>
      <selection pane="bottomRight" activeCell="F182" sqref="F182:F186"/>
    </sheetView>
  </sheetViews>
  <sheetFormatPr defaultRowHeight="16.5"/>
  <cols>
    <col min="1" max="1" width="12.25" style="73" customWidth="1"/>
    <col min="9" max="9" width="11.875" bestFit="1" customWidth="1"/>
  </cols>
  <sheetData>
    <row r="1" spans="1:9" ht="21">
      <c r="A1" s="271" t="s">
        <v>98</v>
      </c>
      <c r="B1" s="272"/>
      <c r="C1" s="272"/>
      <c r="D1" s="272"/>
      <c r="E1" s="272"/>
      <c r="F1" s="272"/>
      <c r="G1" s="272"/>
      <c r="H1" s="272"/>
      <c r="I1" s="272"/>
    </row>
    <row r="2" spans="1:9" ht="19.5" customHeight="1" thickBot="1">
      <c r="A2" s="260" t="s">
        <v>90</v>
      </c>
      <c r="B2" s="260"/>
      <c r="C2" s="260"/>
      <c r="D2" s="260"/>
      <c r="E2" s="260"/>
      <c r="F2" s="260"/>
      <c r="G2" s="260"/>
      <c r="H2" s="260"/>
      <c r="I2" s="260"/>
    </row>
    <row r="3" spans="1:9" ht="25.5" customHeight="1">
      <c r="A3" s="261" t="s">
        <v>2</v>
      </c>
      <c r="B3" s="263" t="s">
        <v>3</v>
      </c>
      <c r="C3" s="264"/>
      <c r="D3" s="265" t="s">
        <v>4</v>
      </c>
      <c r="E3" s="266"/>
      <c r="F3" s="267" t="s">
        <v>5</v>
      </c>
      <c r="G3" s="268"/>
      <c r="H3" s="269" t="s">
        <v>6</v>
      </c>
      <c r="I3" s="270"/>
    </row>
    <row r="4" spans="1:9" ht="25.5" customHeight="1">
      <c r="A4" s="262"/>
      <c r="B4" s="1" t="s">
        <v>7</v>
      </c>
      <c r="C4" s="2" t="s">
        <v>8</v>
      </c>
      <c r="D4" s="3" t="s">
        <v>9</v>
      </c>
      <c r="E4" s="3" t="s">
        <v>10</v>
      </c>
      <c r="F4" s="4" t="s">
        <v>9</v>
      </c>
      <c r="G4" s="5" t="s">
        <v>10</v>
      </c>
      <c r="H4" s="63" t="s">
        <v>9</v>
      </c>
      <c r="I4" s="64" t="s">
        <v>10</v>
      </c>
    </row>
    <row r="5" spans="1:9" ht="18.75" hidden="1" customHeight="1">
      <c r="A5" s="7" t="s">
        <v>11</v>
      </c>
      <c r="B5" s="8">
        <f>D5+F5</f>
        <v>2245.0144838199999</v>
      </c>
      <c r="C5" s="65"/>
      <c r="D5" s="10">
        <v>1058.9117129599999</v>
      </c>
      <c r="E5" s="66">
        <v>22.550697314161326</v>
      </c>
      <c r="F5" s="8">
        <v>1186.10277086</v>
      </c>
      <c r="G5" s="65">
        <v>14.393851210112096</v>
      </c>
      <c r="H5" s="61">
        <f>D5-F5</f>
        <v>-127.19105790000003</v>
      </c>
      <c r="I5" s="13"/>
    </row>
    <row r="6" spans="1:9" ht="18.75" hidden="1">
      <c r="A6" s="14" t="s">
        <v>12</v>
      </c>
      <c r="B6" s="15">
        <f t="shared" ref="B6:B50" si="0">D6+F6</f>
        <v>2562.5626714</v>
      </c>
      <c r="C6" s="67">
        <f>((B6/B5)-1)*100</f>
        <v>14.14459416046514</v>
      </c>
      <c r="D6" s="15">
        <v>1234.77904442</v>
      </c>
      <c r="E6" s="67">
        <f>((D6/D5)-1)*100</f>
        <v>16.608309201566396</v>
      </c>
      <c r="F6" s="15">
        <v>1327.78362698</v>
      </c>
      <c r="G6" s="67">
        <f>((F6/F5)-1)*100</f>
        <v>11.945074204427698</v>
      </c>
      <c r="H6" s="17">
        <f t="shared" ref="H6:H50" si="1">D6-F6</f>
        <v>-93.004582560000017</v>
      </c>
      <c r="I6" s="18">
        <f>((H6/H5)-1)*100</f>
        <v>-26.878049372683144</v>
      </c>
    </row>
    <row r="7" spans="1:9" ht="18.75" hidden="1">
      <c r="A7" s="7" t="s">
        <v>13</v>
      </c>
      <c r="B7" s="8">
        <f t="shared" si="0"/>
        <v>2993.0471610599998</v>
      </c>
      <c r="C7" s="65">
        <f t="shared" ref="C7:C12" si="2">((B7/B6)-1)*100</f>
        <v>16.798983863478114</v>
      </c>
      <c r="D7" s="10">
        <v>1413.7855896799999</v>
      </c>
      <c r="E7" s="66">
        <f t="shared" ref="E7:E12" si="3">((D7/D6)-1)*100</f>
        <v>14.497050793737998</v>
      </c>
      <c r="F7" s="8">
        <v>1579.2615713800001</v>
      </c>
      <c r="G7" s="65">
        <f t="shared" ref="G7:G12" si="4">((F7/F6)-1)*100</f>
        <v>18.939678068781319</v>
      </c>
      <c r="H7" s="68">
        <f t="shared" si="1"/>
        <v>-165.47598170000015</v>
      </c>
      <c r="I7" s="19">
        <f t="shared" ref="I7:I12" si="5">((H7/H6)-1)*100</f>
        <v>77.922396020912927</v>
      </c>
    </row>
    <row r="8" spans="1:9" ht="18.75" hidden="1">
      <c r="A8" s="7" t="s">
        <v>14</v>
      </c>
      <c r="B8" s="8">
        <f t="shared" si="0"/>
        <v>3773.7214293100001</v>
      </c>
      <c r="C8" s="65">
        <f t="shared" si="2"/>
        <v>26.082925735574491</v>
      </c>
      <c r="D8" s="10">
        <v>1865.04831947</v>
      </c>
      <c r="E8" s="66">
        <f t="shared" si="3"/>
        <v>31.91875296254365</v>
      </c>
      <c r="F8" s="8">
        <v>1908.6731098400001</v>
      </c>
      <c r="G8" s="65">
        <f t="shared" si="4"/>
        <v>20.858580011679216</v>
      </c>
      <c r="H8" s="68">
        <f t="shared" si="1"/>
        <v>-43.624790370000028</v>
      </c>
      <c r="I8" s="19">
        <f t="shared" si="5"/>
        <v>-73.636784068705737</v>
      </c>
    </row>
    <row r="9" spans="1:9" ht="18.75" hidden="1">
      <c r="A9" s="7" t="s">
        <v>15</v>
      </c>
      <c r="B9" s="8">
        <f t="shared" si="0"/>
        <v>3137.6115843000002</v>
      </c>
      <c r="C9" s="65">
        <f t="shared" si="2"/>
        <v>-16.856301052574207</v>
      </c>
      <c r="D9" s="10">
        <v>1545.24583078</v>
      </c>
      <c r="E9" s="66">
        <f t="shared" si="3"/>
        <v>-17.147142267117232</v>
      </c>
      <c r="F9" s="8">
        <v>1592.3657535200002</v>
      </c>
      <c r="G9" s="65">
        <f t="shared" si="4"/>
        <v>-16.572107328871798</v>
      </c>
      <c r="H9" s="68">
        <f t="shared" si="1"/>
        <v>-47.11992274000022</v>
      </c>
      <c r="I9" s="19">
        <f t="shared" si="5"/>
        <v>8.0118032438815554</v>
      </c>
    </row>
    <row r="10" spans="1:9" ht="18.75" hidden="1">
      <c r="A10" s="69" t="s">
        <v>16</v>
      </c>
      <c r="B10" s="8">
        <f t="shared" si="0"/>
        <v>4068.0580956300005</v>
      </c>
      <c r="C10" s="65">
        <f t="shared" si="2"/>
        <v>29.654611041907607</v>
      </c>
      <c r="D10" s="10">
        <v>2128.7136778900003</v>
      </c>
      <c r="E10" s="66">
        <f t="shared" si="3"/>
        <v>37.758901236800682</v>
      </c>
      <c r="F10" s="8">
        <v>1939.3444177400002</v>
      </c>
      <c r="G10" s="65">
        <f t="shared" si="4"/>
        <v>21.790136057183297</v>
      </c>
      <c r="H10" s="68">
        <f t="shared" si="1"/>
        <v>189.36926015000017</v>
      </c>
      <c r="I10" s="19">
        <f t="shared" si="5"/>
        <v>-501.88788337983442</v>
      </c>
    </row>
    <row r="11" spans="1:9" ht="18.75" hidden="1">
      <c r="A11" s="14" t="s">
        <v>17</v>
      </c>
      <c r="B11" s="15">
        <f t="shared" si="0"/>
        <v>5050.1380024099999</v>
      </c>
      <c r="C11" s="21">
        <f t="shared" si="2"/>
        <v>24.141245864580242</v>
      </c>
      <c r="D11" s="15">
        <v>2705.9521577599999</v>
      </c>
      <c r="E11" s="37">
        <f t="shared" si="3"/>
        <v>27.116774128222044</v>
      </c>
      <c r="F11" s="15">
        <v>2344.18584465</v>
      </c>
      <c r="G11" s="37">
        <f t="shared" si="4"/>
        <v>20.875169114198844</v>
      </c>
      <c r="H11" s="17">
        <f t="shared" si="1"/>
        <v>361.76631310999983</v>
      </c>
      <c r="I11" s="18">
        <f t="shared" si="5"/>
        <v>91.037506733375423</v>
      </c>
    </row>
    <row r="12" spans="1:9" ht="18.75" hidden="1">
      <c r="A12" s="70" t="s">
        <v>18</v>
      </c>
      <c r="B12" s="8">
        <f t="shared" si="0"/>
        <v>5069.88002839</v>
      </c>
      <c r="C12" s="65">
        <f t="shared" si="2"/>
        <v>0.39092052475750982</v>
      </c>
      <c r="D12" s="10">
        <v>2564.8787599900002</v>
      </c>
      <c r="E12" s="66">
        <f t="shared" si="3"/>
        <v>-5.2134475979346506</v>
      </c>
      <c r="F12" s="8">
        <v>2505.0012683999998</v>
      </c>
      <c r="G12" s="65">
        <f t="shared" si="4"/>
        <v>6.8601823578544163</v>
      </c>
      <c r="H12" s="68">
        <f t="shared" si="1"/>
        <v>59.877491590000318</v>
      </c>
      <c r="I12" s="19">
        <f t="shared" si="5"/>
        <v>-83.448571793417983</v>
      </c>
    </row>
    <row r="13" spans="1:9" ht="18.75" hidden="1" customHeight="1">
      <c r="A13" s="23" t="s">
        <v>19</v>
      </c>
      <c r="B13" s="8">
        <f t="shared" si="0"/>
        <v>390.31073489000005</v>
      </c>
      <c r="C13" s="65"/>
      <c r="D13" s="10">
        <v>191.52036129999999</v>
      </c>
      <c r="E13" s="66"/>
      <c r="F13" s="8">
        <v>198.79037359000003</v>
      </c>
      <c r="G13" s="65"/>
      <c r="H13" s="68">
        <f t="shared" si="1"/>
        <v>-7.2700122900000395</v>
      </c>
      <c r="I13" s="19"/>
    </row>
    <row r="14" spans="1:9" ht="18.75" hidden="1" customHeight="1">
      <c r="A14" s="23" t="s">
        <v>20</v>
      </c>
      <c r="B14" s="8">
        <f t="shared" si="0"/>
        <v>395.24515369000005</v>
      </c>
      <c r="C14" s="65"/>
      <c r="D14" s="10">
        <v>203.16413610000001</v>
      </c>
      <c r="E14" s="66"/>
      <c r="F14" s="8">
        <v>192.08101759000002</v>
      </c>
      <c r="G14" s="65"/>
      <c r="H14" s="68">
        <f t="shared" si="1"/>
        <v>11.083118509999991</v>
      </c>
      <c r="I14" s="19"/>
    </row>
    <row r="15" spans="1:9" ht="18.75" hidden="1" customHeight="1">
      <c r="A15" s="23" t="s">
        <v>21</v>
      </c>
      <c r="B15" s="8">
        <f t="shared" si="0"/>
        <v>437.80641829000001</v>
      </c>
      <c r="C15" s="65"/>
      <c r="D15" s="10">
        <v>218.77106175</v>
      </c>
      <c r="E15" s="66"/>
      <c r="F15" s="8">
        <v>219.03535653999998</v>
      </c>
      <c r="G15" s="65"/>
      <c r="H15" s="68">
        <f t="shared" si="1"/>
        <v>-0.26429478999997968</v>
      </c>
      <c r="I15" s="19"/>
    </row>
    <row r="16" spans="1:9" ht="18.75" hidden="1" customHeight="1">
      <c r="A16" s="23" t="s">
        <v>22</v>
      </c>
      <c r="B16" s="8">
        <f t="shared" si="0"/>
        <v>413.62948331999996</v>
      </c>
      <c r="C16" s="65"/>
      <c r="D16" s="10">
        <v>219.03916719</v>
      </c>
      <c r="E16" s="66"/>
      <c r="F16" s="8">
        <v>194.59031612999999</v>
      </c>
      <c r="G16" s="65"/>
      <c r="H16" s="68">
        <f t="shared" si="1"/>
        <v>24.44885106000001</v>
      </c>
      <c r="I16" s="19"/>
    </row>
    <row r="17" spans="1:9" ht="18.75" hidden="1" customHeight="1">
      <c r="A17" s="23" t="s">
        <v>23</v>
      </c>
      <c r="B17" s="8">
        <f t="shared" si="0"/>
        <v>432.89697967999996</v>
      </c>
      <c r="C17" s="65"/>
      <c r="D17" s="10">
        <v>225.95830316999999</v>
      </c>
      <c r="E17" s="66"/>
      <c r="F17" s="8">
        <v>206.93867650999999</v>
      </c>
      <c r="G17" s="65"/>
      <c r="H17" s="68">
        <f t="shared" si="1"/>
        <v>19.01962666</v>
      </c>
      <c r="I17" s="19"/>
    </row>
    <row r="18" spans="1:9" ht="18.75" hidden="1" customHeight="1">
      <c r="A18" s="23" t="s">
        <v>24</v>
      </c>
      <c r="B18" s="8">
        <f t="shared" si="0"/>
        <v>421.86803745999998</v>
      </c>
      <c r="C18" s="65"/>
      <c r="D18" s="10">
        <v>223.3130214</v>
      </c>
      <c r="E18" s="66"/>
      <c r="F18" s="8">
        <v>198.55501606000001</v>
      </c>
      <c r="G18" s="65"/>
      <c r="H18" s="68">
        <f t="shared" si="1"/>
        <v>24.758005339999983</v>
      </c>
      <c r="I18" s="19"/>
    </row>
    <row r="19" spans="1:9" ht="18.75" hidden="1" customHeight="1">
      <c r="A19" s="23" t="s">
        <v>25</v>
      </c>
      <c r="B19" s="8">
        <f t="shared" si="0"/>
        <v>433.45585305999998</v>
      </c>
      <c r="C19" s="65"/>
      <c r="D19" s="10">
        <v>222.37271955</v>
      </c>
      <c r="E19" s="66"/>
      <c r="F19" s="8">
        <v>211.08313351000001</v>
      </c>
      <c r="G19" s="65"/>
      <c r="H19" s="68">
        <f t="shared" si="1"/>
        <v>11.289586039999989</v>
      </c>
      <c r="I19" s="19"/>
    </row>
    <row r="20" spans="1:9" ht="18.75" hidden="1" customHeight="1">
      <c r="A20" s="23" t="s">
        <v>26</v>
      </c>
      <c r="B20" s="8">
        <f t="shared" si="0"/>
        <v>442.10016178000001</v>
      </c>
      <c r="C20" s="65"/>
      <c r="D20" s="10">
        <v>216.19889039</v>
      </c>
      <c r="E20" s="66"/>
      <c r="F20" s="8">
        <v>225.90127139000001</v>
      </c>
      <c r="G20" s="65"/>
      <c r="H20" s="68">
        <f t="shared" si="1"/>
        <v>-9.7023810000000026</v>
      </c>
      <c r="I20" s="19"/>
    </row>
    <row r="21" spans="1:9" ht="18.75" hidden="1" customHeight="1">
      <c r="A21" s="23" t="s">
        <v>27</v>
      </c>
      <c r="B21" s="8">
        <f t="shared" si="0"/>
        <v>404.35068583999998</v>
      </c>
      <c r="C21" s="65"/>
      <c r="D21" s="10">
        <v>203.94668615999998</v>
      </c>
      <c r="E21" s="66"/>
      <c r="F21" s="8">
        <v>200.40399968000003</v>
      </c>
      <c r="G21" s="65"/>
      <c r="H21" s="68">
        <f t="shared" si="1"/>
        <v>3.5426864799999578</v>
      </c>
      <c r="I21" s="19"/>
    </row>
    <row r="22" spans="1:9" ht="18.75" hidden="1" customHeight="1">
      <c r="A22" s="23" t="s">
        <v>28</v>
      </c>
      <c r="B22" s="8">
        <f t="shared" si="0"/>
        <v>436.68700382000003</v>
      </c>
      <c r="C22" s="65"/>
      <c r="D22" s="10">
        <v>208.42066060000002</v>
      </c>
      <c r="E22" s="66"/>
      <c r="F22" s="8">
        <v>228.26634322000001</v>
      </c>
      <c r="G22" s="65"/>
      <c r="H22" s="68">
        <f t="shared" si="1"/>
        <v>-19.845682619999991</v>
      </c>
      <c r="I22" s="19"/>
    </row>
    <row r="23" spans="1:9" ht="18.75" hidden="1" customHeight="1">
      <c r="A23" s="23" t="s">
        <v>29</v>
      </c>
      <c r="B23" s="8">
        <f t="shared" si="0"/>
        <v>440.94783581000002</v>
      </c>
      <c r="C23" s="65"/>
      <c r="D23" s="10">
        <v>204.50082182999998</v>
      </c>
      <c r="E23" s="66"/>
      <c r="F23" s="8">
        <v>236.44701398000001</v>
      </c>
      <c r="G23" s="65"/>
      <c r="H23" s="68">
        <f t="shared" si="1"/>
        <v>-31.94619215000003</v>
      </c>
      <c r="I23" s="19"/>
    </row>
    <row r="24" spans="1:9" ht="18.75" hidden="1" customHeight="1">
      <c r="A24" s="23" t="s">
        <v>30</v>
      </c>
      <c r="B24" s="8">
        <f t="shared" si="0"/>
        <v>420.12815738000006</v>
      </c>
      <c r="C24" s="65"/>
      <c r="D24" s="10">
        <v>227.67293052000002</v>
      </c>
      <c r="E24" s="66"/>
      <c r="F24" s="8">
        <v>192.45522686000001</v>
      </c>
      <c r="G24" s="65"/>
      <c r="H24" s="68">
        <f t="shared" si="1"/>
        <v>35.217703660000012</v>
      </c>
      <c r="I24" s="19"/>
    </row>
    <row r="25" spans="1:9" ht="18.75" hidden="1">
      <c r="A25" s="29" t="s">
        <v>31</v>
      </c>
      <c r="B25" s="8">
        <f t="shared" si="0"/>
        <v>4852.6509776099992</v>
      </c>
      <c r="C25" s="65">
        <f>((B25/B12)-1)*100</f>
        <v>-4.2846980513064459</v>
      </c>
      <c r="D25" s="10">
        <f>SUM(D26:D37)</f>
        <v>2526.4529334399999</v>
      </c>
      <c r="E25" s="66">
        <f>((D25/D12)-1)*100</f>
        <v>-1.4981537197551575</v>
      </c>
      <c r="F25" s="8">
        <f>SUM(F26:F37)</f>
        <v>2326.1980441699998</v>
      </c>
      <c r="G25" s="65">
        <f>((F25/F12)-1)*100</f>
        <v>-7.1378496484437175</v>
      </c>
      <c r="H25" s="68">
        <f t="shared" si="1"/>
        <v>200.25488927000015</v>
      </c>
      <c r="I25" s="19">
        <f>((H25/H12)-1)*100</f>
        <v>234.44101272846774</v>
      </c>
    </row>
    <row r="26" spans="1:9" ht="18.75" hidden="1">
      <c r="A26" s="23" t="s">
        <v>19</v>
      </c>
      <c r="B26" s="24">
        <f t="shared" si="0"/>
        <v>387.19307778000001</v>
      </c>
      <c r="C26" s="59">
        <f t="shared" ref="C26:C53" si="6">((B26/B13)-1)*100</f>
        <v>-0.79876283978678186</v>
      </c>
      <c r="D26" s="26">
        <v>188.76968631</v>
      </c>
      <c r="E26" s="71">
        <f>((D26/D13)-1)*100</f>
        <v>-1.4362310990481575</v>
      </c>
      <c r="F26" s="24">
        <v>198.42339147000001</v>
      </c>
      <c r="G26" s="59">
        <f>((F26/F13)-1)*100</f>
        <v>-0.18460759108834823</v>
      </c>
      <c r="H26" s="61">
        <f t="shared" si="1"/>
        <v>-9.6537051600000154</v>
      </c>
      <c r="I26" s="31">
        <f t="shared" ref="I26:I50" si="7">((H26/H13)-1)*100</f>
        <v>32.788017061247118</v>
      </c>
    </row>
    <row r="27" spans="1:9" ht="18.75" hidden="1">
      <c r="A27" s="23" t="s">
        <v>20</v>
      </c>
      <c r="B27" s="24">
        <f t="shared" si="0"/>
        <v>379.76954488000001</v>
      </c>
      <c r="C27" s="59">
        <f t="shared" si="6"/>
        <v>-3.9154455571485447</v>
      </c>
      <c r="D27" s="26">
        <v>195.14860487999999</v>
      </c>
      <c r="E27" s="71">
        <f t="shared" ref="E27:E37" si="8">((D27/D14)-1)*100</f>
        <v>-3.9453475273089844</v>
      </c>
      <c r="F27" s="24">
        <v>184.62093999999999</v>
      </c>
      <c r="G27" s="59">
        <f t="shared" ref="G27:G36" si="9">((F27/F14)-1)*100</f>
        <v>-3.8838182364920981</v>
      </c>
      <c r="H27" s="61">
        <f t="shared" si="1"/>
        <v>10.527664880000003</v>
      </c>
      <c r="I27" s="31">
        <f t="shared" si="7"/>
        <v>-5.0117088389772029</v>
      </c>
    </row>
    <row r="28" spans="1:9" ht="18.75" hidden="1">
      <c r="A28" s="23" t="s">
        <v>21</v>
      </c>
      <c r="B28" s="24">
        <f t="shared" si="0"/>
        <v>406.72065104000001</v>
      </c>
      <c r="C28" s="59">
        <f t="shared" si="6"/>
        <v>-7.1003452556533837</v>
      </c>
      <c r="D28" s="26">
        <v>220.18804797000001</v>
      </c>
      <c r="E28" s="71">
        <f t="shared" si="8"/>
        <v>0.64770276684000816</v>
      </c>
      <c r="F28" s="24">
        <v>186.53260306999999</v>
      </c>
      <c r="G28" s="59">
        <f t="shared" si="9"/>
        <v>-14.839044245381627</v>
      </c>
      <c r="H28" s="61">
        <f t="shared" si="1"/>
        <v>33.65544490000002</v>
      </c>
      <c r="I28" s="31">
        <f t="shared" si="7"/>
        <v>-12834.055370521157</v>
      </c>
    </row>
    <row r="29" spans="1:9" ht="18.75" hidden="1">
      <c r="A29" s="23" t="s">
        <v>22</v>
      </c>
      <c r="B29" s="24">
        <f t="shared" si="0"/>
        <v>407.15551588000005</v>
      </c>
      <c r="C29" s="59">
        <f t="shared" si="6"/>
        <v>-1.5651610199632238</v>
      </c>
      <c r="D29" s="26">
        <v>214.18183171000001</v>
      </c>
      <c r="E29" s="71">
        <f t="shared" si="8"/>
        <v>-2.2175648046482088</v>
      </c>
      <c r="F29" s="24">
        <v>192.97368417000001</v>
      </c>
      <c r="G29" s="59">
        <f t="shared" si="9"/>
        <v>-0.83078746782031532</v>
      </c>
      <c r="H29" s="61">
        <f t="shared" si="1"/>
        <v>21.208147539999999</v>
      </c>
      <c r="I29" s="31">
        <f t="shared" si="7"/>
        <v>-13.25503399749538</v>
      </c>
    </row>
    <row r="30" spans="1:9" ht="18.75" hidden="1">
      <c r="A30" s="23" t="s">
        <v>23</v>
      </c>
      <c r="B30" s="24">
        <f t="shared" si="0"/>
        <v>421.80417656999998</v>
      </c>
      <c r="C30" s="59">
        <f t="shared" si="6"/>
        <v>-2.5624579589813345</v>
      </c>
      <c r="D30" s="26">
        <v>223.22126953999998</v>
      </c>
      <c r="E30" s="71">
        <f t="shared" si="8"/>
        <v>-1.2113003114299414</v>
      </c>
      <c r="F30" s="24">
        <v>198.58290703</v>
      </c>
      <c r="G30" s="59">
        <f t="shared" si="9"/>
        <v>-4.0377998066476568</v>
      </c>
      <c r="H30" s="61">
        <f t="shared" si="1"/>
        <v>24.638362509999979</v>
      </c>
      <c r="I30" s="31">
        <f t="shared" si="7"/>
        <v>29.541777819523073</v>
      </c>
    </row>
    <row r="31" spans="1:9" ht="18.75" hidden="1">
      <c r="A31" s="23" t="s">
        <v>24</v>
      </c>
      <c r="B31" s="24">
        <f t="shared" si="0"/>
        <v>383.10139748</v>
      </c>
      <c r="C31" s="59">
        <f t="shared" si="6"/>
        <v>-9.1892811347851104</v>
      </c>
      <c r="D31" s="26">
        <v>209.30145365999999</v>
      </c>
      <c r="E31" s="71">
        <f t="shared" si="8"/>
        <v>-6.2744069522495005</v>
      </c>
      <c r="F31" s="24">
        <v>173.79994382000001</v>
      </c>
      <c r="G31" s="59">
        <f t="shared" si="9"/>
        <v>-12.467613627307927</v>
      </c>
      <c r="H31" s="61">
        <f t="shared" si="1"/>
        <v>35.501509839999983</v>
      </c>
      <c r="I31" s="31">
        <f t="shared" si="7"/>
        <v>43.394063263418012</v>
      </c>
    </row>
    <row r="32" spans="1:9" ht="18.75" hidden="1">
      <c r="A32" s="23" t="s">
        <v>25</v>
      </c>
      <c r="B32" s="24">
        <f t="shared" si="0"/>
        <v>403.39552365999998</v>
      </c>
      <c r="C32" s="59">
        <f t="shared" si="6"/>
        <v>-6.9350382946239737</v>
      </c>
      <c r="D32" s="26">
        <v>202.80732415999998</v>
      </c>
      <c r="E32" s="71">
        <f t="shared" si="8"/>
        <v>-8.7984692679898622</v>
      </c>
      <c r="F32" s="24">
        <v>200.5881995</v>
      </c>
      <c r="G32" s="59">
        <f t="shared" si="9"/>
        <v>-4.9719434402383467</v>
      </c>
      <c r="H32" s="61">
        <f t="shared" si="1"/>
        <v>2.2191246599999772</v>
      </c>
      <c r="I32" s="31">
        <f t="shared" si="7"/>
        <v>-80.343613555559742</v>
      </c>
    </row>
    <row r="33" spans="1:9" ht="18.75" hidden="1">
      <c r="A33" s="23" t="s">
        <v>26</v>
      </c>
      <c r="B33" s="24">
        <f t="shared" si="0"/>
        <v>408.69194325000001</v>
      </c>
      <c r="C33" s="59">
        <f t="shared" si="6"/>
        <v>-7.556708053552974</v>
      </c>
      <c r="D33" s="26">
        <v>212.76032147999999</v>
      </c>
      <c r="E33" s="71">
        <f t="shared" si="8"/>
        <v>-1.5904655679764179</v>
      </c>
      <c r="F33" s="24">
        <v>195.93162176999999</v>
      </c>
      <c r="G33" s="59">
        <f t="shared" si="9"/>
        <v>-13.266702500429872</v>
      </c>
      <c r="H33" s="61">
        <f t="shared" si="1"/>
        <v>16.828699709999995</v>
      </c>
      <c r="I33" s="31">
        <f t="shared" si="7"/>
        <v>-273.44917407386902</v>
      </c>
    </row>
    <row r="34" spans="1:9" ht="18.75" hidden="1">
      <c r="A34" s="23" t="s">
        <v>27</v>
      </c>
      <c r="B34" s="24">
        <f t="shared" si="0"/>
        <v>408.80553744999997</v>
      </c>
      <c r="C34" s="59">
        <f t="shared" si="6"/>
        <v>1.1017297029546125</v>
      </c>
      <c r="D34" s="26">
        <v>211.06224165</v>
      </c>
      <c r="E34" s="71">
        <f t="shared" si="8"/>
        <v>3.4889292020257257</v>
      </c>
      <c r="F34" s="24">
        <v>197.7432958</v>
      </c>
      <c r="G34" s="59">
        <f t="shared" si="9"/>
        <v>-1.3276700486260617</v>
      </c>
      <c r="H34" s="61">
        <f t="shared" si="1"/>
        <v>13.318945850000006</v>
      </c>
      <c r="I34" s="31">
        <f t="shared" si="7"/>
        <v>275.95609787068042</v>
      </c>
    </row>
    <row r="35" spans="1:9" ht="18.75" hidden="1">
      <c r="A35" s="23" t="s">
        <v>28</v>
      </c>
      <c r="B35" s="24">
        <f t="shared" si="0"/>
        <v>426.51136979</v>
      </c>
      <c r="C35" s="59">
        <f t="shared" si="6"/>
        <v>-2.3301893440809573</v>
      </c>
      <c r="D35" s="26">
        <v>216.14725217</v>
      </c>
      <c r="E35" s="71">
        <f t="shared" si="8"/>
        <v>3.7072099991223073</v>
      </c>
      <c r="F35" s="24">
        <v>210.36411762</v>
      </c>
      <c r="G35" s="59">
        <f t="shared" si="9"/>
        <v>-7.8426917203234359</v>
      </c>
      <c r="H35" s="61">
        <f t="shared" si="1"/>
        <v>5.7831345499999998</v>
      </c>
      <c r="I35" s="31">
        <f t="shared" si="7"/>
        <v>-129.14051716302214</v>
      </c>
    </row>
    <row r="36" spans="1:9" ht="18.75" hidden="1">
      <c r="A36" s="23" t="s">
        <v>29</v>
      </c>
      <c r="B36" s="24">
        <f t="shared" si="0"/>
        <v>406.61116812</v>
      </c>
      <c r="C36" s="59">
        <f t="shared" si="6"/>
        <v>-7.7870135425260001</v>
      </c>
      <c r="D36" s="26">
        <v>203.61543036</v>
      </c>
      <c r="E36" s="71">
        <f t="shared" si="8"/>
        <v>-0.43295252413997343</v>
      </c>
      <c r="F36" s="24">
        <v>202.99573776</v>
      </c>
      <c r="G36" s="59">
        <f t="shared" si="9"/>
        <v>-14.147472474670163</v>
      </c>
      <c r="H36" s="61">
        <f t="shared" si="1"/>
        <v>0.61969260000000759</v>
      </c>
      <c r="I36" s="31">
        <f t="shared" si="7"/>
        <v>-101.93980114152667</v>
      </c>
    </row>
    <row r="37" spans="1:9" ht="18.75" hidden="1">
      <c r="A37" s="23" t="s">
        <v>30</v>
      </c>
      <c r="B37" s="24">
        <f t="shared" si="0"/>
        <v>412.89107171000001</v>
      </c>
      <c r="C37" s="59">
        <f t="shared" si="6"/>
        <v>-1.7225900104225089</v>
      </c>
      <c r="D37" s="26">
        <v>229.24946954999999</v>
      </c>
      <c r="E37" s="71">
        <f t="shared" si="8"/>
        <v>0.69245782816569346</v>
      </c>
      <c r="F37" s="24">
        <v>183.64160215999999</v>
      </c>
      <c r="G37" s="59">
        <f>((F37/F24)-1)*100</f>
        <v>-4.5795714898465238</v>
      </c>
      <c r="H37" s="61">
        <f t="shared" si="1"/>
        <v>45.607867389999996</v>
      </c>
      <c r="I37" s="31">
        <f t="shared" si="7"/>
        <v>29.502672378384087</v>
      </c>
    </row>
    <row r="38" spans="1:9" ht="18.75" hidden="1">
      <c r="A38" s="29" t="s">
        <v>91</v>
      </c>
      <c r="B38" s="8">
        <f>D38+F38</f>
        <v>4680.7123168899998</v>
      </c>
      <c r="C38" s="65">
        <f>((B38/B25)-1)*100</f>
        <v>-3.5431903409769205</v>
      </c>
      <c r="D38" s="10">
        <f>SUM(D39:D50)</f>
        <v>2399.9171778899995</v>
      </c>
      <c r="E38" s="66">
        <f>((D38/D25)-1)*100</f>
        <v>-5.0084351018449542</v>
      </c>
      <c r="F38" s="8">
        <f>SUM(F39:F50)</f>
        <v>2280.7951389999998</v>
      </c>
      <c r="G38" s="65">
        <f>((F38/F25)-1)*100</f>
        <v>-1.9518073830295912</v>
      </c>
      <c r="H38" s="68">
        <f t="shared" si="1"/>
        <v>119.12203888999966</v>
      </c>
      <c r="I38" s="19">
        <f>((H38/H25)-1)*100</f>
        <v>-40.51479126215515</v>
      </c>
    </row>
    <row r="39" spans="1:9" ht="18.75" hidden="1">
      <c r="A39" s="23" t="s">
        <v>19</v>
      </c>
      <c r="B39" s="58">
        <f t="shared" si="0"/>
        <v>387.36466793</v>
      </c>
      <c r="C39" s="59">
        <f t="shared" si="6"/>
        <v>4.4316430186142064E-2</v>
      </c>
      <c r="D39" s="26">
        <v>194.70774708000002</v>
      </c>
      <c r="E39" s="71">
        <f>((D39/D26)-1)*100</f>
        <v>3.1456643733827283</v>
      </c>
      <c r="F39" s="58">
        <v>192.65692085000001</v>
      </c>
      <c r="G39" s="59">
        <f>((F39/F26)-1)*100</f>
        <v>-2.9061445716050294</v>
      </c>
      <c r="H39" s="61">
        <f t="shared" si="1"/>
        <v>2.0508262300000126</v>
      </c>
      <c r="I39" s="31">
        <f t="shared" si="7"/>
        <v>-121.24392858503263</v>
      </c>
    </row>
    <row r="40" spans="1:9" ht="18.75" hidden="1">
      <c r="A40" s="23" t="s">
        <v>20</v>
      </c>
      <c r="B40" s="58">
        <f t="shared" si="0"/>
        <v>382.10446745000002</v>
      </c>
      <c r="C40" s="59">
        <f t="shared" si="6"/>
        <v>0.61482617589512234</v>
      </c>
      <c r="D40" s="26">
        <v>201.27290717</v>
      </c>
      <c r="E40" s="71">
        <f t="shared" ref="E40:G50" si="10">((D40/D27)-1)*100</f>
        <v>3.1382762350599114</v>
      </c>
      <c r="F40" s="58">
        <v>180.83156027999999</v>
      </c>
      <c r="G40" s="59">
        <f t="shared" si="10"/>
        <v>-2.0525189179515624</v>
      </c>
      <c r="H40" s="61">
        <f t="shared" si="1"/>
        <v>20.441346890000005</v>
      </c>
      <c r="I40" s="31">
        <f t="shared" si="7"/>
        <v>94.167910196624717</v>
      </c>
    </row>
    <row r="41" spans="1:9" ht="18.75" hidden="1">
      <c r="A41" s="23" t="s">
        <v>21</v>
      </c>
      <c r="B41" s="58">
        <f t="shared" si="0"/>
        <v>396.78550359000002</v>
      </c>
      <c r="C41" s="59">
        <f t="shared" si="6"/>
        <v>-2.4427447744773789</v>
      </c>
      <c r="D41" s="26">
        <v>217.97183652000001</v>
      </c>
      <c r="E41" s="71">
        <f t="shared" si="10"/>
        <v>-1.0065085141687469</v>
      </c>
      <c r="F41" s="58">
        <v>178.81366707000001</v>
      </c>
      <c r="G41" s="59">
        <f t="shared" si="10"/>
        <v>-4.1381162718794551</v>
      </c>
      <c r="H41" s="61">
        <f t="shared" si="1"/>
        <v>39.158169450000003</v>
      </c>
      <c r="I41" s="31">
        <f t="shared" si="7"/>
        <v>16.350176223639746</v>
      </c>
    </row>
    <row r="42" spans="1:9" ht="18.75" hidden="1">
      <c r="A42" s="23" t="s">
        <v>22</v>
      </c>
      <c r="B42" s="58">
        <f t="shared" si="0"/>
        <v>395.61280952999999</v>
      </c>
      <c r="C42" s="59">
        <f t="shared" si="6"/>
        <v>-2.8349625388354061</v>
      </c>
      <c r="D42" s="26">
        <v>207.29147903</v>
      </c>
      <c r="E42" s="71">
        <f t="shared" si="10"/>
        <v>-3.2170574996900125</v>
      </c>
      <c r="F42" s="58">
        <v>188.32133049999999</v>
      </c>
      <c r="G42" s="59">
        <f t="shared" si="10"/>
        <v>-2.4108746692639849</v>
      </c>
      <c r="H42" s="61">
        <f t="shared" si="1"/>
        <v>18.970148530000017</v>
      </c>
      <c r="I42" s="31">
        <f t="shared" si="7"/>
        <v>-10.552543572129359</v>
      </c>
    </row>
    <row r="43" spans="1:9" ht="18.75" hidden="1">
      <c r="A43" s="23" t="s">
        <v>23</v>
      </c>
      <c r="B43" s="58">
        <f t="shared" si="0"/>
        <v>400.30703717</v>
      </c>
      <c r="C43" s="59">
        <f t="shared" si="6"/>
        <v>-5.0964738127557307</v>
      </c>
      <c r="D43" s="26">
        <v>204.30039556</v>
      </c>
      <c r="E43" s="71">
        <f t="shared" si="10"/>
        <v>-8.4762863408988309</v>
      </c>
      <c r="F43" s="58">
        <v>196.00664161</v>
      </c>
      <c r="G43" s="59">
        <f t="shared" si="10"/>
        <v>-1.2973248596923836</v>
      </c>
      <c r="H43" s="61">
        <f t="shared" si="1"/>
        <v>8.2937539499999957</v>
      </c>
      <c r="I43" s="31">
        <f t="shared" si="7"/>
        <v>-66.338047235753564</v>
      </c>
    </row>
    <row r="44" spans="1:9" ht="18.75" hidden="1">
      <c r="A44" s="23" t="s">
        <v>24</v>
      </c>
      <c r="B44" s="58">
        <f t="shared" si="0"/>
        <v>394.94506724000001</v>
      </c>
      <c r="C44" s="59">
        <f t="shared" si="6"/>
        <v>3.0915235073289749</v>
      </c>
      <c r="D44" s="26">
        <v>204.74413712</v>
      </c>
      <c r="E44" s="71">
        <f t="shared" si="10"/>
        <v>-2.1773936397991411</v>
      </c>
      <c r="F44" s="58">
        <v>190.20093012000001</v>
      </c>
      <c r="G44" s="59">
        <f t="shared" si="10"/>
        <v>9.4367040285042059</v>
      </c>
      <c r="H44" s="61">
        <f t="shared" si="1"/>
        <v>14.543206999999995</v>
      </c>
      <c r="I44" s="31">
        <f t="shared" si="7"/>
        <v>-59.034961990225021</v>
      </c>
    </row>
    <row r="45" spans="1:9" ht="18.75" hidden="1">
      <c r="A45" s="23" t="s">
        <v>25</v>
      </c>
      <c r="B45" s="58">
        <f t="shared" si="0"/>
        <v>413.12948097000003</v>
      </c>
      <c r="C45" s="59">
        <f t="shared" si="6"/>
        <v>2.4130057819392814</v>
      </c>
      <c r="D45" s="26">
        <v>208.14948356000002</v>
      </c>
      <c r="E45" s="71">
        <f t="shared" si="10"/>
        <v>2.6341057563510351</v>
      </c>
      <c r="F45" s="58">
        <v>204.97999741000001</v>
      </c>
      <c r="G45" s="59">
        <f t="shared" si="10"/>
        <v>2.1894597593214993</v>
      </c>
      <c r="H45" s="61">
        <f t="shared" si="1"/>
        <v>3.1694861500000115</v>
      </c>
      <c r="I45" s="31">
        <f t="shared" si="7"/>
        <v>42.825962287312144</v>
      </c>
    </row>
    <row r="46" spans="1:9" ht="18.75" hidden="1">
      <c r="A46" s="23" t="s">
        <v>26</v>
      </c>
      <c r="B46" s="58">
        <f t="shared" si="0"/>
        <v>390.44088722000004</v>
      </c>
      <c r="C46" s="59">
        <f t="shared" si="6"/>
        <v>-4.4657244488021774</v>
      </c>
      <c r="D46" s="26">
        <v>202.51812526000001</v>
      </c>
      <c r="E46" s="71">
        <f t="shared" si="10"/>
        <v>-4.8139597405913781</v>
      </c>
      <c r="F46" s="58">
        <v>187.92276196</v>
      </c>
      <c r="G46" s="59">
        <f t="shared" si="10"/>
        <v>-4.0875789919206706</v>
      </c>
      <c r="H46" s="61">
        <f t="shared" si="1"/>
        <v>14.595363300000002</v>
      </c>
      <c r="I46" s="31">
        <f t="shared" si="7"/>
        <v>-13.2709980478937</v>
      </c>
    </row>
    <row r="47" spans="1:9" ht="18.75" hidden="1">
      <c r="A47" s="23" t="s">
        <v>27</v>
      </c>
      <c r="B47" s="58">
        <f t="shared" si="0"/>
        <v>396.48892960000001</v>
      </c>
      <c r="C47" s="59">
        <f t="shared" si="6"/>
        <v>-3.0128280372196281</v>
      </c>
      <c r="D47" s="26">
        <v>191.6880342</v>
      </c>
      <c r="E47" s="71">
        <f t="shared" si="10"/>
        <v>-9.179381067186732</v>
      </c>
      <c r="F47" s="58">
        <v>204.8008954</v>
      </c>
      <c r="G47" s="59">
        <f t="shared" si="10"/>
        <v>3.5690714931433831</v>
      </c>
      <c r="H47" s="61">
        <f t="shared" si="1"/>
        <v>-13.112861199999998</v>
      </c>
      <c r="I47" s="31">
        <f t="shared" si="7"/>
        <v>-198.4526954886598</v>
      </c>
    </row>
    <row r="48" spans="1:9" ht="18.75" hidden="1">
      <c r="A48" s="23" t="s">
        <v>28</v>
      </c>
      <c r="B48" s="58">
        <f t="shared" si="0"/>
        <v>388.01441882999995</v>
      </c>
      <c r="C48" s="59">
        <f t="shared" si="6"/>
        <v>-9.0260081411087985</v>
      </c>
      <c r="D48" s="26">
        <v>191.74097218999998</v>
      </c>
      <c r="E48" s="71">
        <f t="shared" si="10"/>
        <v>-11.291506014984854</v>
      </c>
      <c r="F48" s="58">
        <v>196.27344664</v>
      </c>
      <c r="G48" s="59">
        <f t="shared" si="10"/>
        <v>-6.6982293080292692</v>
      </c>
      <c r="H48" s="61">
        <f t="shared" si="1"/>
        <v>-4.5324744500000236</v>
      </c>
      <c r="I48" s="31">
        <f t="shared" si="7"/>
        <v>-178.37400999082797</v>
      </c>
    </row>
    <row r="49" spans="1:9" ht="18.75" hidden="1">
      <c r="A49" s="23" t="s">
        <v>29</v>
      </c>
      <c r="B49" s="34">
        <f t="shared" si="0"/>
        <v>366.86741144999996</v>
      </c>
      <c r="C49" s="59">
        <f t="shared" si="6"/>
        <v>-9.7743888476449214</v>
      </c>
      <c r="D49" s="26">
        <v>181.19262627000001</v>
      </c>
      <c r="E49" s="60">
        <f t="shared" si="10"/>
        <v>-11.012330475325772</v>
      </c>
      <c r="F49" s="24">
        <v>185.67478517999999</v>
      </c>
      <c r="G49" s="59">
        <f t="shared" si="10"/>
        <v>-8.5326681097503752</v>
      </c>
      <c r="H49" s="61">
        <f t="shared" si="1"/>
        <v>-4.4821589099999812</v>
      </c>
      <c r="I49" s="31">
        <f t="shared" si="7"/>
        <v>-823.28746704413231</v>
      </c>
    </row>
    <row r="50" spans="1:9" ht="18.75" hidden="1">
      <c r="A50" s="23" t="s">
        <v>33</v>
      </c>
      <c r="B50" s="58">
        <f t="shared" si="0"/>
        <v>368.65163590999998</v>
      </c>
      <c r="C50" s="59">
        <f t="shared" si="6"/>
        <v>-10.714553748227384</v>
      </c>
      <c r="D50" s="26">
        <v>194.33943393000001</v>
      </c>
      <c r="E50" s="71">
        <f t="shared" si="10"/>
        <v>-15.227967893895599</v>
      </c>
      <c r="F50" s="24">
        <v>174.31220198</v>
      </c>
      <c r="G50" s="59">
        <f t="shared" si="10"/>
        <v>-5.0802215131360295</v>
      </c>
      <c r="H50" s="30">
        <f t="shared" si="1"/>
        <v>20.027231950000015</v>
      </c>
      <c r="I50" s="31">
        <f t="shared" si="7"/>
        <v>-56.088207811288292</v>
      </c>
    </row>
    <row r="51" spans="1:9" ht="18.75" hidden="1">
      <c r="A51" s="29" t="s">
        <v>92</v>
      </c>
      <c r="B51" s="8">
        <f>D51+F51</f>
        <v>3881.9944152199996</v>
      </c>
      <c r="C51" s="65">
        <f t="shared" si="6"/>
        <v>-17.064024609841677</v>
      </c>
      <c r="D51" s="10">
        <f>SUM(D52:D63)</f>
        <v>1876.8012101100001</v>
      </c>
      <c r="E51" s="66">
        <f>((D51/D38)-1)*100</f>
        <v>-21.797250863461947</v>
      </c>
      <c r="F51" s="8">
        <f>SUM(F52:F63)</f>
        <v>2005.1932051099998</v>
      </c>
      <c r="G51" s="65">
        <f>((F51/F38)-1)*100</f>
        <v>-12.083590024259516</v>
      </c>
      <c r="H51" s="68">
        <f>D51-F51</f>
        <v>-128.39199499999972</v>
      </c>
      <c r="I51" s="19" t="s">
        <v>95</v>
      </c>
    </row>
    <row r="52" spans="1:9" ht="19.5" hidden="1">
      <c r="A52" s="23" t="s">
        <v>19</v>
      </c>
      <c r="B52" s="58">
        <f t="shared" ref="B52:B53" si="11">D52+F52</f>
        <v>326.72517336999999</v>
      </c>
      <c r="C52" s="59">
        <f t="shared" si="6"/>
        <v>-15.65436901719649</v>
      </c>
      <c r="D52" s="26">
        <v>160.14590706000001</v>
      </c>
      <c r="E52" s="71">
        <f t="shared" ref="E52:G54" si="12">((D52/D39)-1)*100</f>
        <v>-17.75062396762236</v>
      </c>
      <c r="F52" s="58">
        <v>166.57926631000001</v>
      </c>
      <c r="G52" s="59">
        <f>((F52/F39)-1)*100</f>
        <v>-13.535799505642309</v>
      </c>
      <c r="H52" s="61">
        <f t="shared" ref="H52:H53" si="13">D52-F52</f>
        <v>-6.4333592499999952</v>
      </c>
      <c r="I52" s="72" t="s">
        <v>95</v>
      </c>
    </row>
    <row r="53" spans="1:9" ht="18.75" hidden="1">
      <c r="A53" s="23" t="s">
        <v>20</v>
      </c>
      <c r="B53" s="58">
        <f t="shared" si="11"/>
        <v>315.96515366</v>
      </c>
      <c r="C53" s="59">
        <f t="shared" si="6"/>
        <v>-17.309222849809945</v>
      </c>
      <c r="D53" s="26">
        <v>160.42812549999999</v>
      </c>
      <c r="E53" s="71">
        <f t="shared" si="12"/>
        <v>-20.293233820834867</v>
      </c>
      <c r="F53" s="58">
        <v>155.53702816000001</v>
      </c>
      <c r="G53" s="59">
        <f t="shared" ref="G53" si="14">((F53/F40)-1)*100</f>
        <v>-13.987896847670767</v>
      </c>
      <c r="H53" s="61">
        <f t="shared" si="13"/>
        <v>4.8910973399999875</v>
      </c>
      <c r="I53" s="31">
        <f t="shared" ref="I53" si="15">((H53/H40)-1)*100</f>
        <v>-76.072529044586915</v>
      </c>
    </row>
    <row r="54" spans="1:9" ht="18.75" hidden="1">
      <c r="A54" s="23" t="s">
        <v>35</v>
      </c>
      <c r="B54" s="58">
        <f>D54+F54</f>
        <v>333.07608172999994</v>
      </c>
      <c r="C54" s="59">
        <f>((B54/B41)-1)*100</f>
        <v>-16.056388472758133</v>
      </c>
      <c r="D54" s="26">
        <v>169.66928199999998</v>
      </c>
      <c r="E54" s="71">
        <f t="shared" si="12"/>
        <v>-22.159997957152612</v>
      </c>
      <c r="F54" s="58">
        <v>163.40679972999999</v>
      </c>
      <c r="G54" s="59">
        <f t="shared" si="12"/>
        <v>-8.6161575859683648</v>
      </c>
      <c r="H54" s="61">
        <f>D54-F54</f>
        <v>6.2624822699999925</v>
      </c>
      <c r="I54" s="31">
        <f>((H54/H41)-1)*100</f>
        <v>-84.007213927616348</v>
      </c>
    </row>
    <row r="55" spans="1:9" ht="19.5" hidden="1">
      <c r="A55" s="23" t="s">
        <v>36</v>
      </c>
      <c r="B55" s="58">
        <f>D55+F55</f>
        <v>317.90584975000002</v>
      </c>
      <c r="C55" s="59">
        <f>((B55/B42)-1)*100</f>
        <v>-19.642174850788628</v>
      </c>
      <c r="D55" s="26">
        <v>146.8857677</v>
      </c>
      <c r="E55" s="60">
        <f>((D55/D42)-1)*100</f>
        <v>-29.140470034109732</v>
      </c>
      <c r="F55" s="58">
        <v>171.02008205000001</v>
      </c>
      <c r="G55" s="59">
        <f>((F55/F42)-1)*100</f>
        <v>-9.1870891120323641</v>
      </c>
      <c r="H55" s="61">
        <f>D55-F55</f>
        <v>-24.134314350000011</v>
      </c>
      <c r="I55" s="72" t="s">
        <v>95</v>
      </c>
    </row>
    <row r="56" spans="1:9" ht="19.5" hidden="1">
      <c r="A56" s="23" t="s">
        <v>37</v>
      </c>
      <c r="B56" s="58">
        <f>D56+F56</f>
        <v>326.41366878999997</v>
      </c>
      <c r="C56" s="59">
        <f>((B56/B43)-1)*100</f>
        <v>-18.459172964431158</v>
      </c>
      <c r="D56" s="26">
        <v>161.42454702999999</v>
      </c>
      <c r="E56" s="60">
        <f>((D56/D43)-1)*100</f>
        <v>-20.986669366192203</v>
      </c>
      <c r="F56" s="58">
        <v>164.98912175999999</v>
      </c>
      <c r="G56" s="59">
        <f>((F56/F43)-1)*100</f>
        <v>-15.82472899653904</v>
      </c>
      <c r="H56" s="61">
        <f>D56-F56</f>
        <v>-3.5645747300000039</v>
      </c>
      <c r="I56" s="72" t="s">
        <v>95</v>
      </c>
    </row>
    <row r="57" spans="1:9" ht="19.5" hidden="1">
      <c r="A57" s="23" t="s">
        <v>38</v>
      </c>
      <c r="B57" s="58">
        <f t="shared" ref="B57" si="16">D57+F57</f>
        <v>338.32725929999998</v>
      </c>
      <c r="C57" s="59">
        <f t="shared" ref="C57" si="17">((B57/B44)-1)*100</f>
        <v>-14.335615921389532</v>
      </c>
      <c r="D57" s="26">
        <v>164.01711334999999</v>
      </c>
      <c r="E57" s="71">
        <f>((D57/D44)-1)*100</f>
        <v>-19.891667885039375</v>
      </c>
      <c r="F57" s="58">
        <v>174.31014594999999</v>
      </c>
      <c r="G57" s="59">
        <f>((F57/F44)-1)*100</f>
        <v>-8.3547352581158982</v>
      </c>
      <c r="H57" s="61">
        <f t="shared" ref="H57" si="18">D57-F57</f>
        <v>-10.293032600000004</v>
      </c>
      <c r="I57" s="72" t="s">
        <v>95</v>
      </c>
    </row>
    <row r="58" spans="1:9" ht="19.5" hidden="1">
      <c r="A58" s="23" t="s">
        <v>39</v>
      </c>
      <c r="B58" s="58">
        <f>D58+F58</f>
        <v>336.56864421</v>
      </c>
      <c r="C58" s="59">
        <f>((B58/B45)-1)*100</f>
        <v>-18.53192286840445</v>
      </c>
      <c r="D58" s="26">
        <v>158.71713923999999</v>
      </c>
      <c r="E58" s="71">
        <f>((D58/D45)-1)*100</f>
        <v>-23.748482808870829</v>
      </c>
      <c r="F58" s="58">
        <v>177.85150497000001</v>
      </c>
      <c r="G58" s="59">
        <f>((F58/F45)-1)*100</f>
        <v>-13.234702304019319</v>
      </c>
      <c r="H58" s="61">
        <f>D58-F58</f>
        <v>-19.134365730000013</v>
      </c>
      <c r="I58" s="72" t="s">
        <v>95</v>
      </c>
    </row>
    <row r="59" spans="1:9" ht="19.5" hidden="1">
      <c r="A59" s="23" t="s">
        <v>40</v>
      </c>
      <c r="B59" s="58">
        <f>D59+F59</f>
        <v>316.14403081</v>
      </c>
      <c r="C59" s="59">
        <f>((B59/B46)-1)*100</f>
        <v>-19.028964138209304</v>
      </c>
      <c r="D59" s="26">
        <v>157.11167806</v>
      </c>
      <c r="E59" s="71">
        <f>((D59/D46)-1)*100</f>
        <v>-22.420930048461386</v>
      </c>
      <c r="F59" s="58">
        <v>159.03235275</v>
      </c>
      <c r="G59" s="59">
        <f>((F59/F46)-1)*100</f>
        <v>-15.373555022647778</v>
      </c>
      <c r="H59" s="61">
        <f>D59-F59</f>
        <v>-1.9206746899999985</v>
      </c>
      <c r="I59" s="72" t="s">
        <v>95</v>
      </c>
    </row>
    <row r="60" spans="1:9" ht="18.75" hidden="1">
      <c r="A60" s="23" t="s">
        <v>41</v>
      </c>
      <c r="B60" s="58">
        <f>D60+F60</f>
        <v>324.98522419</v>
      </c>
      <c r="C60" s="59">
        <f>((B60/B47)-1)*100</f>
        <v>-18.034224935898436</v>
      </c>
      <c r="D60" s="26">
        <v>154.23447182999999</v>
      </c>
      <c r="E60" s="71">
        <f t="shared" ref="E60:E63" si="19">((D60/D47)-1)*100</f>
        <v>-19.538810821609442</v>
      </c>
      <c r="F60" s="58">
        <v>170.75075236000001</v>
      </c>
      <c r="G60" s="59">
        <f t="shared" ref="G60" si="20">((F60/F47)-1)*100</f>
        <v>-16.625973716323895</v>
      </c>
      <c r="H60" s="61">
        <f>D60-F60</f>
        <v>-16.516280530000017</v>
      </c>
      <c r="I60" s="31">
        <f>((H60/H47)-1)*100</f>
        <v>25.95481854105206</v>
      </c>
    </row>
    <row r="61" spans="1:9" ht="18.75" hidden="1">
      <c r="A61" s="23" t="s">
        <v>42</v>
      </c>
      <c r="B61" s="58">
        <f>D61+F61</f>
        <v>327.27234711</v>
      </c>
      <c r="C61" s="59">
        <f>((B61/B47)-1)*100</f>
        <v>-17.457380855457817</v>
      </c>
      <c r="D61" s="26">
        <v>152.3952286</v>
      </c>
      <c r="E61" s="71">
        <f t="shared" si="19"/>
        <v>-20.520258732709195</v>
      </c>
      <c r="F61" s="58">
        <v>174.87711851</v>
      </c>
      <c r="G61" s="59">
        <f>((F61/F48)-1)*100</f>
        <v>-10.901285169381381</v>
      </c>
      <c r="H61" s="61">
        <f>D61-F61</f>
        <v>-22.481889910000007</v>
      </c>
      <c r="I61" s="31">
        <f>((H61/H47)-1)*100</f>
        <v>71.449156420568301</v>
      </c>
    </row>
    <row r="62" spans="1:9" ht="18.75" hidden="1">
      <c r="A62" s="23" t="s">
        <v>29</v>
      </c>
      <c r="B62" s="58">
        <f>D62+F62</f>
        <v>311.59461871999997</v>
      </c>
      <c r="C62" s="59">
        <f>((B62/B47)-1)*100</f>
        <v>-21.411521115014764</v>
      </c>
      <c r="D62" s="26">
        <v>142.74683886</v>
      </c>
      <c r="E62" s="71">
        <f t="shared" si="19"/>
        <v>-21.218185420366343</v>
      </c>
      <c r="F62" s="58">
        <v>168.84777986</v>
      </c>
      <c r="G62" s="59">
        <f>((F62/F49)-1)*100</f>
        <v>-9.0626227485262838</v>
      </c>
      <c r="H62" s="61">
        <f>D62-F62</f>
        <v>-26.100941000000006</v>
      </c>
      <c r="I62" s="31">
        <f>((H62/H47)-1)*100</f>
        <v>99.048404477887786</v>
      </c>
    </row>
    <row r="63" spans="1:9" ht="19.5" hidden="1">
      <c r="A63" s="23" t="s">
        <v>30</v>
      </c>
      <c r="B63" s="58">
        <f t="shared" ref="B63" si="21">D63+F63</f>
        <v>307.01636357999996</v>
      </c>
      <c r="C63" s="59">
        <f t="shared" ref="C63:C89" si="22">((B63/B50)-1)*100</f>
        <v>-16.719109947215106</v>
      </c>
      <c r="D63" s="26">
        <v>149.02511088</v>
      </c>
      <c r="E63" s="71">
        <f t="shared" si="19"/>
        <v>-23.317101492804582</v>
      </c>
      <c r="F63" s="58">
        <v>157.99125269999999</v>
      </c>
      <c r="G63" s="59">
        <f t="shared" ref="G63" si="23">((F63/F50)-1)*100</f>
        <v>-9.363056111168067</v>
      </c>
      <c r="H63" s="61">
        <f t="shared" ref="H63" si="24">D63-F63</f>
        <v>-8.96614181999999</v>
      </c>
      <c r="I63" s="72" t="s">
        <v>95</v>
      </c>
    </row>
    <row r="64" spans="1:9" s="38" customFormat="1" ht="18.75">
      <c r="A64" s="36" t="s">
        <v>43</v>
      </c>
      <c r="B64" s="15">
        <f>D64+F64</f>
        <v>3818.1091066899999</v>
      </c>
      <c r="C64" s="37">
        <f t="shared" si="22"/>
        <v>-1.6456826490920951</v>
      </c>
      <c r="D64" s="15">
        <f>SUM(D65:D76)</f>
        <v>1925.0450453600001</v>
      </c>
      <c r="E64" s="37">
        <f>((D64/D51)-1)*100</f>
        <v>2.5705351738968929</v>
      </c>
      <c r="F64" s="15">
        <f>SUM(F65:F76)</f>
        <v>1893.0640613299997</v>
      </c>
      <c r="G64" s="37">
        <f>((F64/F51)-1)*100</f>
        <v>-5.5919371507070821</v>
      </c>
      <c r="H64" s="17">
        <f>D64-F64</f>
        <v>31.9809840300004</v>
      </c>
      <c r="I64" s="48">
        <f t="shared" ref="I64:I68" si="25">((H64/H51)-1)*100</f>
        <v>-124.90886135852976</v>
      </c>
    </row>
    <row r="65" spans="1:9" ht="18.75" hidden="1">
      <c r="A65" s="23" t="s">
        <v>19</v>
      </c>
      <c r="B65" s="58">
        <f>D65+F65</f>
        <v>260.89198908000003</v>
      </c>
      <c r="C65" s="59">
        <f t="shared" si="22"/>
        <v>-20.149406796839365</v>
      </c>
      <c r="D65" s="26">
        <v>120.12581192</v>
      </c>
      <c r="E65" s="71">
        <f t="shared" ref="E65:E70" si="26">((D65/D52)-1)*100</f>
        <v>-24.989770812566658</v>
      </c>
      <c r="F65" s="58">
        <v>140.76617716000001</v>
      </c>
      <c r="G65" s="59">
        <f t="shared" ref="G65:G89" si="27">((F65/F52)-1)*100</f>
        <v>-15.495979614871436</v>
      </c>
      <c r="H65" s="61">
        <f>D65-F65</f>
        <v>-20.640365240000008</v>
      </c>
      <c r="I65" s="31">
        <f t="shared" si="25"/>
        <v>220.83340037321909</v>
      </c>
    </row>
    <row r="66" spans="1:9" ht="19.5" hidden="1">
      <c r="A66" s="23" t="s">
        <v>20</v>
      </c>
      <c r="B66" s="58">
        <f>D66+F66</f>
        <v>278.66807514999999</v>
      </c>
      <c r="C66" s="59">
        <f t="shared" si="22"/>
        <v>-11.804174630641139</v>
      </c>
      <c r="D66" s="26">
        <v>131.99536809</v>
      </c>
      <c r="E66" s="71">
        <f t="shared" si="26"/>
        <v>-17.723050320126067</v>
      </c>
      <c r="F66" s="58">
        <v>146.67270705999999</v>
      </c>
      <c r="G66" s="59">
        <f t="shared" si="27"/>
        <v>-5.6991709336771779</v>
      </c>
      <c r="H66" s="61">
        <f>D66-F66</f>
        <v>-14.677338969999994</v>
      </c>
      <c r="I66" s="72" t="s">
        <v>95</v>
      </c>
    </row>
    <row r="67" spans="1:9" ht="18.75" hidden="1">
      <c r="A67" s="23" t="s">
        <v>35</v>
      </c>
      <c r="B67" s="58">
        <f>D67+F67</f>
        <v>307.42978557000004</v>
      </c>
      <c r="C67" s="59">
        <f t="shared" si="22"/>
        <v>-7.6998312297877458</v>
      </c>
      <c r="D67" s="26">
        <v>153.85249565000001</v>
      </c>
      <c r="E67" s="71">
        <f t="shared" si="26"/>
        <v>-9.3221272369149126</v>
      </c>
      <c r="F67" s="58">
        <v>153.57728992</v>
      </c>
      <c r="G67" s="59">
        <f t="shared" si="27"/>
        <v>-6.015361555480836</v>
      </c>
      <c r="H67" s="61">
        <f>D67-F67</f>
        <v>0.27520573000001036</v>
      </c>
      <c r="I67" s="31">
        <f t="shared" si="25"/>
        <v>-95.605484883871611</v>
      </c>
    </row>
    <row r="68" spans="1:9" ht="18.75" hidden="1">
      <c r="A68" s="23" t="s">
        <v>36</v>
      </c>
      <c r="B68" s="58">
        <f t="shared" ref="B68" si="28">D68+F68</f>
        <v>302.97412444999998</v>
      </c>
      <c r="C68" s="59">
        <f t="shared" si="22"/>
        <v>-4.6969017121711643</v>
      </c>
      <c r="D68" s="26">
        <v>150.90228203000001</v>
      </c>
      <c r="E68" s="71">
        <f t="shared" si="26"/>
        <v>2.7344475866466267</v>
      </c>
      <c r="F68" s="58">
        <v>152.07184242</v>
      </c>
      <c r="G68" s="59">
        <f t="shared" si="27"/>
        <v>-11.079540719937352</v>
      </c>
      <c r="H68" s="61">
        <f t="shared" ref="H68" si="29">D68-F68</f>
        <v>-1.1695603899999867</v>
      </c>
      <c r="I68" s="31">
        <f t="shared" si="25"/>
        <v>-95.153952281225727</v>
      </c>
    </row>
    <row r="69" spans="1:9" ht="19.5" hidden="1">
      <c r="A69" s="23" t="s">
        <v>37</v>
      </c>
      <c r="B69" s="58">
        <f>D69+F69</f>
        <v>301.20709285999999</v>
      </c>
      <c r="C69" s="59">
        <f t="shared" si="22"/>
        <v>-7.7222795305844745</v>
      </c>
      <c r="D69" s="26">
        <v>151.28814399999999</v>
      </c>
      <c r="E69" s="71">
        <f t="shared" si="26"/>
        <v>-6.2793442611402845</v>
      </c>
      <c r="F69" s="58">
        <v>149.91894886</v>
      </c>
      <c r="G69" s="59">
        <f t="shared" si="27"/>
        <v>-9.1340403168650663</v>
      </c>
      <c r="H69" s="61">
        <f>D69-F69</f>
        <v>1.369195139999988</v>
      </c>
      <c r="I69" s="72" t="s">
        <v>95</v>
      </c>
    </row>
    <row r="70" spans="1:9" ht="18.75" hidden="1">
      <c r="A70" s="23" t="s">
        <v>38</v>
      </c>
      <c r="B70" s="58">
        <f>D70+F70</f>
        <v>314.64501703000002</v>
      </c>
      <c r="C70" s="59">
        <f t="shared" si="22"/>
        <v>-6.9998031843483632</v>
      </c>
      <c r="D70" s="26">
        <v>150.98707679</v>
      </c>
      <c r="E70" s="71">
        <f t="shared" si="26"/>
        <v>-7.9443152570274123</v>
      </c>
      <c r="F70" s="58">
        <v>163.65794024000002</v>
      </c>
      <c r="G70" s="59">
        <f t="shared" si="27"/>
        <v>-6.111064649705189</v>
      </c>
      <c r="H70" s="61">
        <f>D70-F70</f>
        <v>-12.670863450000013</v>
      </c>
      <c r="I70" s="31">
        <f t="shared" ref="I70:I73" si="30">((H70/H57)-1)*100</f>
        <v>23.101363246435348</v>
      </c>
    </row>
    <row r="71" spans="1:9" ht="19.5" hidden="1">
      <c r="A71" s="23" t="s">
        <v>39</v>
      </c>
      <c r="B71" s="58">
        <f>D71+F71</f>
        <v>315.79193816999998</v>
      </c>
      <c r="C71" s="59">
        <f t="shared" si="22"/>
        <v>-6.1730961565856779</v>
      </c>
      <c r="D71" s="26">
        <v>158.78063204</v>
      </c>
      <c r="E71" s="60">
        <f>((D71/D58)-1)*100</f>
        <v>4.0003745218708531E-2</v>
      </c>
      <c r="F71" s="58">
        <v>157.01130612999998</v>
      </c>
      <c r="G71" s="59">
        <f t="shared" si="27"/>
        <v>-11.717752314502683</v>
      </c>
      <c r="H71" s="61">
        <f>D71-F71</f>
        <v>1.7693259100000205</v>
      </c>
      <c r="I71" s="72" t="s">
        <v>95</v>
      </c>
    </row>
    <row r="72" spans="1:9" ht="18.75" hidden="1">
      <c r="A72" s="23" t="s">
        <v>40</v>
      </c>
      <c r="B72" s="58">
        <f>D72+F72</f>
        <v>334.16112772999998</v>
      </c>
      <c r="C72" s="59">
        <f t="shared" si="22"/>
        <v>5.6990153740489546</v>
      </c>
      <c r="D72" s="26">
        <v>164.41861018</v>
      </c>
      <c r="E72" s="60">
        <f>((D72/D59)-1)*100</f>
        <v>4.650788668433381</v>
      </c>
      <c r="F72" s="58">
        <v>169.74251755</v>
      </c>
      <c r="G72" s="59">
        <f t="shared" si="27"/>
        <v>6.7345823757235523</v>
      </c>
      <c r="H72" s="61">
        <f>D72-F72</f>
        <v>-5.3239073700000006</v>
      </c>
      <c r="I72" s="31">
        <f t="shared" si="30"/>
        <v>177.18943753041304</v>
      </c>
    </row>
    <row r="73" spans="1:9" ht="18.75" hidden="1">
      <c r="A73" s="23" t="s">
        <v>41</v>
      </c>
      <c r="B73" s="58">
        <f>D73+F73</f>
        <v>331.71353656999997</v>
      </c>
      <c r="C73" s="59">
        <f t="shared" si="22"/>
        <v>2.0703440892642977</v>
      </c>
      <c r="D73" s="26">
        <v>164.36938923999998</v>
      </c>
      <c r="E73" s="60">
        <f>((D73/D60)-1)*100</f>
        <v>6.5711103942903692</v>
      </c>
      <c r="F73" s="58">
        <v>167.34414733000003</v>
      </c>
      <c r="G73" s="59">
        <f t="shared" si="27"/>
        <v>-1.9950746821997711</v>
      </c>
      <c r="H73" s="61">
        <f>D73-F73</f>
        <v>-2.9747580900000514</v>
      </c>
      <c r="I73" s="31">
        <f t="shared" si="30"/>
        <v>-81.988934587319889</v>
      </c>
    </row>
    <row r="74" spans="1:9" ht="19.5" hidden="1">
      <c r="A74" s="23" t="s">
        <v>42</v>
      </c>
      <c r="B74" s="58">
        <f t="shared" ref="B74:B75" si="31">D74+F74</f>
        <v>335.35056981000002</v>
      </c>
      <c r="C74" s="59">
        <f t="shared" si="22"/>
        <v>2.4683486922544295</v>
      </c>
      <c r="D74" s="26">
        <v>169.78797922999999</v>
      </c>
      <c r="E74" s="60">
        <f>((D74/D61)-1)*100</f>
        <v>11.41292335054116</v>
      </c>
      <c r="F74" s="58">
        <v>165.56259058000001</v>
      </c>
      <c r="G74" s="59">
        <f t="shared" si="27"/>
        <v>-5.3263274288610667</v>
      </c>
      <c r="H74" s="61">
        <f t="shared" ref="H74:H75" si="32">D74-F74</f>
        <v>4.2253886499999851</v>
      </c>
      <c r="I74" s="72" t="s">
        <v>95</v>
      </c>
    </row>
    <row r="75" spans="1:9" ht="19.5" hidden="1">
      <c r="A75" s="23" t="s">
        <v>29</v>
      </c>
      <c r="B75" s="58">
        <f t="shared" si="31"/>
        <v>359.54056054</v>
      </c>
      <c r="C75" s="59">
        <f t="shared" si="22"/>
        <v>15.387281724234271</v>
      </c>
      <c r="D75" s="26">
        <v>190.15720269000002</v>
      </c>
      <c r="E75" s="60">
        <f>((D75/D62)-1)*100</f>
        <v>33.212899289838617</v>
      </c>
      <c r="F75" s="58">
        <v>169.38335784999998</v>
      </c>
      <c r="G75" s="59">
        <f t="shared" si="27"/>
        <v>0.31719575492437091</v>
      </c>
      <c r="H75" s="61">
        <f t="shared" si="32"/>
        <v>20.773844840000038</v>
      </c>
      <c r="I75" s="72" t="s">
        <v>95</v>
      </c>
    </row>
    <row r="76" spans="1:9" ht="19.5" hidden="1">
      <c r="A76" s="23" t="s">
        <v>30</v>
      </c>
      <c r="B76" s="58">
        <f>D76+F76</f>
        <v>375.73528972999998</v>
      </c>
      <c r="C76" s="59">
        <f t="shared" si="22"/>
        <v>22.382821993165123</v>
      </c>
      <c r="D76" s="26">
        <v>218.3800535</v>
      </c>
      <c r="E76" s="60">
        <f t="shared" ref="E76:E89" si="33">((D76/D63)-1)*100</f>
        <v>46.53909814960442</v>
      </c>
      <c r="F76" s="58">
        <v>157.35523623</v>
      </c>
      <c r="G76" s="59">
        <f t="shared" si="27"/>
        <v>-0.4025643566531345</v>
      </c>
      <c r="H76" s="61">
        <f>D76-F76</f>
        <v>61.02481727</v>
      </c>
      <c r="I76" s="72" t="s">
        <v>95</v>
      </c>
    </row>
    <row r="77" spans="1:9" ht="18.75">
      <c r="A77" s="29" t="s">
        <v>94</v>
      </c>
      <c r="B77" s="8">
        <f>D77+F77</f>
        <v>4524.9908774699998</v>
      </c>
      <c r="C77" s="65">
        <f t="shared" si="22"/>
        <v>18.513922756723169</v>
      </c>
      <c r="D77" s="10">
        <f>SUM(D78:D89)</f>
        <v>2311.3083256999998</v>
      </c>
      <c r="E77" s="66">
        <f t="shared" si="33"/>
        <v>20.065155424337888</v>
      </c>
      <c r="F77" s="8">
        <f>SUM(F78:F89)</f>
        <v>2213.6825517699999</v>
      </c>
      <c r="G77" s="65">
        <f t="shared" si="27"/>
        <v>16.936483925152814</v>
      </c>
      <c r="H77" s="68">
        <f>D77-F77</f>
        <v>97.625773929999923</v>
      </c>
      <c r="I77" s="19">
        <f t="shared" ref="I77" si="34">((H77/H64)-1)*100</f>
        <v>205.2619451559718</v>
      </c>
    </row>
    <row r="78" spans="1:9" ht="19.5" hidden="1">
      <c r="A78" s="23" t="s">
        <v>19</v>
      </c>
      <c r="B78" s="58">
        <f>D78+F78</f>
        <v>337.11623218</v>
      </c>
      <c r="C78" s="59">
        <f t="shared" si="22"/>
        <v>29.216781768115752</v>
      </c>
      <c r="D78" s="26">
        <v>176.75000108</v>
      </c>
      <c r="E78" s="71">
        <f t="shared" si="33"/>
        <v>47.137403905923158</v>
      </c>
      <c r="F78" s="58">
        <v>160.36623109999999</v>
      </c>
      <c r="G78" s="59">
        <f t="shared" si="27"/>
        <v>13.923837625938962</v>
      </c>
      <c r="H78" s="61">
        <f>D78-F78</f>
        <v>16.383769980000011</v>
      </c>
      <c r="I78" s="72" t="s">
        <v>95</v>
      </c>
    </row>
    <row r="79" spans="1:9" ht="19.5" hidden="1">
      <c r="A79" s="23" t="s">
        <v>20</v>
      </c>
      <c r="B79" s="58">
        <f>D79+F79</f>
        <v>332.32864969000002</v>
      </c>
      <c r="C79" s="59">
        <f t="shared" si="22"/>
        <v>19.2560897085595</v>
      </c>
      <c r="D79" s="26">
        <v>183.89095983999999</v>
      </c>
      <c r="E79" s="60">
        <f t="shared" si="33"/>
        <v>39.316221850008695</v>
      </c>
      <c r="F79" s="58">
        <v>148.43768985</v>
      </c>
      <c r="G79" s="59">
        <f t="shared" si="27"/>
        <v>1.2033477975408102</v>
      </c>
      <c r="H79" s="61">
        <f>D79-F79</f>
        <v>35.453269989999995</v>
      </c>
      <c r="I79" s="72" t="s">
        <v>95</v>
      </c>
    </row>
    <row r="80" spans="1:9" ht="18.75" hidden="1">
      <c r="A80" s="23" t="s">
        <v>35</v>
      </c>
      <c r="B80" s="58">
        <f>D80+F80</f>
        <v>377.32240992999999</v>
      </c>
      <c r="C80" s="59">
        <f t="shared" si="22"/>
        <v>22.734499921799479</v>
      </c>
      <c r="D80" s="26">
        <v>204.92542912000002</v>
      </c>
      <c r="E80" s="60">
        <f t="shared" si="33"/>
        <v>33.196038357535748</v>
      </c>
      <c r="F80" s="58">
        <v>172.39698080999997</v>
      </c>
      <c r="G80" s="59">
        <f t="shared" si="27"/>
        <v>12.254214734355152</v>
      </c>
      <c r="H80" s="61">
        <f>D80-F80</f>
        <v>32.528448310000044</v>
      </c>
      <c r="I80" s="31">
        <f>((H80/H67)-1)*100</f>
        <v>11719.684244946071</v>
      </c>
    </row>
    <row r="81" spans="1:9" ht="19.5" hidden="1">
      <c r="A81" s="23" t="s">
        <v>36</v>
      </c>
      <c r="B81" s="58">
        <f t="shared" ref="B81" si="35">D81+F81</f>
        <v>325.5261021</v>
      </c>
      <c r="C81" s="59">
        <f t="shared" si="22"/>
        <v>7.4435325759054427</v>
      </c>
      <c r="D81" s="26">
        <v>173.02256531</v>
      </c>
      <c r="E81" s="60">
        <f t="shared" si="33"/>
        <v>14.658680427114001</v>
      </c>
      <c r="F81" s="58">
        <v>152.50353679</v>
      </c>
      <c r="G81" s="59">
        <f t="shared" si="27"/>
        <v>0.28387528100548565</v>
      </c>
      <c r="H81" s="61">
        <f t="shared" ref="H81" si="36">D81-F81</f>
        <v>20.519028520000006</v>
      </c>
      <c r="I81" s="72" t="s">
        <v>95</v>
      </c>
    </row>
    <row r="82" spans="1:9" ht="19.5" hidden="1">
      <c r="A82" s="23" t="s">
        <v>37</v>
      </c>
      <c r="B82" s="58">
        <f>D82+F82</f>
        <v>390.40919743999996</v>
      </c>
      <c r="C82" s="59">
        <f t="shared" si="22"/>
        <v>29.61487517873984</v>
      </c>
      <c r="D82" s="26">
        <v>194.64391411</v>
      </c>
      <c r="E82" s="60">
        <f t="shared" si="33"/>
        <v>28.657744727174396</v>
      </c>
      <c r="F82" s="58">
        <v>195.76528332999999</v>
      </c>
      <c r="G82" s="59">
        <f t="shared" si="27"/>
        <v>30.580747009381071</v>
      </c>
      <c r="H82" s="61">
        <f>D82-F82</f>
        <v>-1.1213692199999912</v>
      </c>
      <c r="I82" s="72" t="s">
        <v>95</v>
      </c>
    </row>
    <row r="83" spans="1:9" ht="19.5" hidden="1">
      <c r="A83" s="23" t="s">
        <v>24</v>
      </c>
      <c r="B83" s="58">
        <f t="shared" ref="B83:B146" si="37">D83+F83</f>
        <v>368.97859285000004</v>
      </c>
      <c r="C83" s="59">
        <f t="shared" si="22"/>
        <v>17.268214298407123</v>
      </c>
      <c r="D83" s="26">
        <v>193.73402604</v>
      </c>
      <c r="E83" s="60">
        <f t="shared" si="33"/>
        <v>28.31166094397237</v>
      </c>
      <c r="F83" s="58">
        <v>175.24456681000001</v>
      </c>
      <c r="G83" s="59">
        <f t="shared" si="27"/>
        <v>7.0797827181550144</v>
      </c>
      <c r="H83" s="61">
        <f t="shared" ref="H83:H146" si="38">D83-F83</f>
        <v>18.489459229999994</v>
      </c>
      <c r="I83" s="72" t="s">
        <v>95</v>
      </c>
    </row>
    <row r="84" spans="1:9" ht="19.5" hidden="1">
      <c r="A84" s="23" t="s">
        <v>25</v>
      </c>
      <c r="B84" s="58">
        <f t="shared" si="37"/>
        <v>431.11622886000004</v>
      </c>
      <c r="C84" s="59">
        <f t="shared" si="22"/>
        <v>36.519073716162318</v>
      </c>
      <c r="D84" s="26">
        <v>196.07853190000003</v>
      </c>
      <c r="E84" s="60">
        <f t="shared" si="33"/>
        <v>23.49020745213053</v>
      </c>
      <c r="F84" s="58">
        <v>235.03769696000001</v>
      </c>
      <c r="G84" s="59">
        <f t="shared" si="27"/>
        <v>49.694759411399872</v>
      </c>
      <c r="H84" s="61">
        <f t="shared" si="38"/>
        <v>-38.959165059999975</v>
      </c>
      <c r="I84" s="72" t="s">
        <v>95</v>
      </c>
    </row>
    <row r="85" spans="1:9" ht="18.75" hidden="1">
      <c r="A85" s="23" t="s">
        <v>26</v>
      </c>
      <c r="B85" s="58">
        <f t="shared" si="37"/>
        <v>406.94794519999999</v>
      </c>
      <c r="C85" s="59">
        <f t="shared" si="22"/>
        <v>21.781952306795937</v>
      </c>
      <c r="D85" s="26">
        <v>199.16611556000001</v>
      </c>
      <c r="E85" s="60">
        <f t="shared" si="33"/>
        <v>21.133559845786067</v>
      </c>
      <c r="F85" s="58">
        <v>207.78182963999998</v>
      </c>
      <c r="G85" s="59">
        <f t="shared" si="27"/>
        <v>22.410008193023877</v>
      </c>
      <c r="H85" s="61">
        <f t="shared" si="38"/>
        <v>-8.6157140799999752</v>
      </c>
      <c r="I85" s="31">
        <f t="shared" ref="I85:I89" si="39">IF(H85*H72&gt;0,((H85/H72)-1)*100,0)</f>
        <v>61.830653338357664</v>
      </c>
    </row>
    <row r="86" spans="1:9" ht="18.75" hidden="1">
      <c r="A86" s="23" t="s">
        <v>27</v>
      </c>
      <c r="B86" s="58">
        <f t="shared" si="37"/>
        <v>408.14794696999996</v>
      </c>
      <c r="C86" s="59">
        <f t="shared" si="22"/>
        <v>23.042294622749115</v>
      </c>
      <c r="D86" s="26">
        <v>201.46052953999998</v>
      </c>
      <c r="E86" s="60">
        <f>((D86/D73)-1)*100</f>
        <v>22.565722529906274</v>
      </c>
      <c r="F86" s="58">
        <v>206.68741742999998</v>
      </c>
      <c r="G86" s="59">
        <f t="shared" si="27"/>
        <v>23.510395031871447</v>
      </c>
      <c r="H86" s="61">
        <f t="shared" si="38"/>
        <v>-5.2268878900000004</v>
      </c>
      <c r="I86" s="31">
        <f t="shared" si="39"/>
        <v>75.707998158596837</v>
      </c>
    </row>
    <row r="87" spans="1:9" ht="18.75" hidden="1">
      <c r="A87" s="23" t="s">
        <v>28</v>
      </c>
      <c r="B87" s="58">
        <f t="shared" si="37"/>
        <v>377.57944279000003</v>
      </c>
      <c r="C87" s="59">
        <f t="shared" si="22"/>
        <v>12.592456009222142</v>
      </c>
      <c r="D87" s="26">
        <v>191.19919429000001</v>
      </c>
      <c r="E87" s="60">
        <f t="shared" si="33"/>
        <v>12.610560039115448</v>
      </c>
      <c r="F87" s="58">
        <v>186.38024850000002</v>
      </c>
      <c r="G87" s="59">
        <f t="shared" si="27"/>
        <v>12.573889939189442</v>
      </c>
      <c r="H87" s="61">
        <f t="shared" si="38"/>
        <v>4.8189457899999866</v>
      </c>
      <c r="I87" s="31">
        <f t="shared" si="39"/>
        <v>14.047397509812587</v>
      </c>
    </row>
    <row r="88" spans="1:9" ht="18.75" hidden="1">
      <c r="A88" s="23" t="s">
        <v>44</v>
      </c>
      <c r="B88" s="58">
        <f t="shared" si="37"/>
        <v>379.70960173000003</v>
      </c>
      <c r="C88" s="59">
        <f t="shared" si="22"/>
        <v>5.6096706195561952</v>
      </c>
      <c r="D88" s="26">
        <v>188.60957221000001</v>
      </c>
      <c r="E88" s="60">
        <f t="shared" si="33"/>
        <v>-0.81386897688172644</v>
      </c>
      <c r="F88" s="58">
        <v>191.10002951999999</v>
      </c>
      <c r="G88" s="59">
        <f t="shared" si="27"/>
        <v>12.821018514245974</v>
      </c>
      <c r="H88" s="61">
        <f t="shared" si="38"/>
        <v>-2.4904573099999823</v>
      </c>
      <c r="I88" s="31">
        <f t="shared" si="39"/>
        <v>0</v>
      </c>
    </row>
    <row r="89" spans="1:9" ht="18.75" hidden="1">
      <c r="A89" s="23" t="s">
        <v>33</v>
      </c>
      <c r="B89" s="58">
        <f t="shared" si="37"/>
        <v>389.80852773000004</v>
      </c>
      <c r="C89" s="59">
        <f t="shared" si="22"/>
        <v>3.74551935489289</v>
      </c>
      <c r="D89" s="26">
        <v>207.82748670000001</v>
      </c>
      <c r="E89" s="60">
        <f t="shared" si="33"/>
        <v>-4.8322026810017178</v>
      </c>
      <c r="F89" s="58">
        <v>181.98104103000003</v>
      </c>
      <c r="G89" s="59">
        <f t="shared" si="27"/>
        <v>15.64981591334238</v>
      </c>
      <c r="H89" s="61">
        <f t="shared" si="38"/>
        <v>25.84644566999998</v>
      </c>
      <c r="I89" s="31">
        <f t="shared" si="39"/>
        <v>-57.646008908729371</v>
      </c>
    </row>
    <row r="90" spans="1:9" ht="18.75">
      <c r="A90" s="29" t="s">
        <v>45</v>
      </c>
      <c r="B90" s="8">
        <f t="shared" si="37"/>
        <v>4841.0908811999998</v>
      </c>
      <c r="C90" s="65">
        <f>((B90/B77)-1)*100</f>
        <v>6.9856495248171058</v>
      </c>
      <c r="D90" s="10">
        <f>SUM(D91:D102)</f>
        <v>2570.9752400500001</v>
      </c>
      <c r="E90" s="66">
        <f>((D90/D77)-1)*100</f>
        <v>11.23462895290519</v>
      </c>
      <c r="F90" s="8">
        <f>SUM(F91:F102)</f>
        <v>2270.1156411499996</v>
      </c>
      <c r="G90" s="65">
        <f>((F90/F77)-1)*100</f>
        <v>2.5492855484124055</v>
      </c>
      <c r="H90" s="68">
        <f t="shared" si="38"/>
        <v>300.85959890000049</v>
      </c>
      <c r="I90" s="19">
        <f>((H90/H77)-1)*100</f>
        <v>208.17640341138213</v>
      </c>
    </row>
    <row r="91" spans="1:9" ht="18.75" hidden="1">
      <c r="A91" s="39" t="s">
        <v>46</v>
      </c>
      <c r="B91" s="58">
        <f t="shared" si="37"/>
        <v>394.21804796999993</v>
      </c>
      <c r="C91" s="59">
        <f t="shared" ref="C91:C102" si="40">((B91/B78)-1)*100</f>
        <v>16.938316918394779</v>
      </c>
      <c r="D91" s="26">
        <v>200.59222324999999</v>
      </c>
      <c r="E91" s="71">
        <f t="shared" ref="E91:E102" si="41">((D91/D78)-1)*100</f>
        <v>13.489234525780059</v>
      </c>
      <c r="F91" s="58">
        <v>193.62582471999997</v>
      </c>
      <c r="G91" s="59">
        <f t="shared" ref="G91:G102" si="42">((F91/F78)-1)*100</f>
        <v>20.739773823867068</v>
      </c>
      <c r="H91" s="61">
        <f t="shared" si="38"/>
        <v>6.9663985300000206</v>
      </c>
      <c r="I91" s="31">
        <f t="shared" ref="I91:I102" si="43">((H91/H78)-1)*100</f>
        <v>-57.479880769175594</v>
      </c>
    </row>
    <row r="92" spans="1:9" ht="18.75" hidden="1">
      <c r="A92" s="39" t="s">
        <v>96</v>
      </c>
      <c r="B92" s="58">
        <f t="shared" si="37"/>
        <v>376.75373753999997</v>
      </c>
      <c r="C92" s="59">
        <f t="shared" si="40"/>
        <v>13.36781763818442</v>
      </c>
      <c r="D92" s="26">
        <v>197.97137058000001</v>
      </c>
      <c r="E92" s="71">
        <f t="shared" si="41"/>
        <v>7.6569347140561517</v>
      </c>
      <c r="F92" s="58">
        <v>178.78236695999999</v>
      </c>
      <c r="G92" s="59">
        <f t="shared" si="42"/>
        <v>20.442703696523481</v>
      </c>
      <c r="H92" s="61">
        <f t="shared" si="38"/>
        <v>19.189003620000022</v>
      </c>
      <c r="I92" s="31">
        <f t="shared" si="43"/>
        <v>-45.87522215746953</v>
      </c>
    </row>
    <row r="93" spans="1:9" ht="18.75" hidden="1">
      <c r="A93" s="39" t="s">
        <v>48</v>
      </c>
      <c r="B93" s="58">
        <f t="shared" si="37"/>
        <v>400.76030758999997</v>
      </c>
      <c r="C93" s="59">
        <f t="shared" si="40"/>
        <v>6.2116367973871878</v>
      </c>
      <c r="D93" s="26">
        <v>216.29459244999998</v>
      </c>
      <c r="E93" s="71">
        <f t="shared" si="41"/>
        <v>5.5479514566942445</v>
      </c>
      <c r="F93" s="58">
        <v>184.46571513999999</v>
      </c>
      <c r="G93" s="59">
        <f t="shared" si="42"/>
        <v>7.0005485440032489</v>
      </c>
      <c r="H93" s="61">
        <f t="shared" si="38"/>
        <v>31.828877309999996</v>
      </c>
      <c r="I93" s="31">
        <f t="shared" si="43"/>
        <v>-2.1506436253369787</v>
      </c>
    </row>
    <row r="94" spans="1:9" ht="18.75" hidden="1">
      <c r="A94" s="39" t="s">
        <v>49</v>
      </c>
      <c r="B94" s="58">
        <f t="shared" si="37"/>
        <v>380.62617290999998</v>
      </c>
      <c r="C94" s="59">
        <f t="shared" si="40"/>
        <v>16.926467786928345</v>
      </c>
      <c r="D94" s="26">
        <v>200.78361347999999</v>
      </c>
      <c r="E94" s="60">
        <f t="shared" si="41"/>
        <v>16.044755850348903</v>
      </c>
      <c r="F94" s="58">
        <v>179.84255942999999</v>
      </c>
      <c r="G94" s="59">
        <f t="shared" si="42"/>
        <v>17.926812200851639</v>
      </c>
      <c r="H94" s="61">
        <f t="shared" si="38"/>
        <v>20.941054049999991</v>
      </c>
      <c r="I94" s="31">
        <f t="shared" si="43"/>
        <v>2.0567520026040009</v>
      </c>
    </row>
    <row r="95" spans="1:9" ht="19.5" hidden="1">
      <c r="A95" s="39" t="s">
        <v>50</v>
      </c>
      <c r="B95" s="58">
        <f t="shared" si="37"/>
        <v>410.31672917000003</v>
      </c>
      <c r="C95" s="59">
        <f t="shared" si="40"/>
        <v>5.0991451688480183</v>
      </c>
      <c r="D95" s="26">
        <v>213.00587927000001</v>
      </c>
      <c r="E95" s="60">
        <f t="shared" si="41"/>
        <v>9.4336189466591946</v>
      </c>
      <c r="F95" s="58">
        <v>197.31084989999999</v>
      </c>
      <c r="G95" s="59">
        <f t="shared" si="42"/>
        <v>0.78949982535700958</v>
      </c>
      <c r="H95" s="61">
        <f t="shared" si="38"/>
        <v>15.695029370000015</v>
      </c>
      <c r="I95" s="72" t="s">
        <v>95</v>
      </c>
    </row>
    <row r="96" spans="1:9" ht="18.75" hidden="1">
      <c r="A96" s="39" t="s">
        <v>51</v>
      </c>
      <c r="B96" s="58">
        <f t="shared" si="37"/>
        <v>415.25047568000002</v>
      </c>
      <c r="C96" s="59">
        <f t="shared" si="40"/>
        <v>12.540533170934065</v>
      </c>
      <c r="D96" s="26">
        <v>223.19918309000002</v>
      </c>
      <c r="E96" s="60">
        <f t="shared" si="41"/>
        <v>15.209076924833219</v>
      </c>
      <c r="F96" s="58">
        <v>192.05129259</v>
      </c>
      <c r="G96" s="59">
        <f t="shared" si="42"/>
        <v>9.5904404261627274</v>
      </c>
      <c r="H96" s="61">
        <f t="shared" si="38"/>
        <v>31.147890500000017</v>
      </c>
      <c r="I96" s="31">
        <f t="shared" si="43"/>
        <v>68.462961044642867</v>
      </c>
    </row>
    <row r="97" spans="1:9" ht="19.5" hidden="1">
      <c r="A97" s="39" t="s">
        <v>52</v>
      </c>
      <c r="B97" s="58">
        <f t="shared" si="37"/>
        <v>403.4515576</v>
      </c>
      <c r="C97" s="59">
        <f t="shared" si="40"/>
        <v>-6.4169867446543734</v>
      </c>
      <c r="D97" s="26">
        <v>217.05267431000001</v>
      </c>
      <c r="E97" s="60">
        <f t="shared" si="41"/>
        <v>10.696807144953935</v>
      </c>
      <c r="F97" s="58">
        <v>186.39888329000001</v>
      </c>
      <c r="G97" s="59">
        <f t="shared" si="42"/>
        <v>-20.694047933203496</v>
      </c>
      <c r="H97" s="61">
        <f t="shared" si="38"/>
        <v>30.65379102</v>
      </c>
      <c r="I97" s="72" t="s">
        <v>95</v>
      </c>
    </row>
    <row r="98" spans="1:9" ht="19.5" hidden="1">
      <c r="A98" s="39" t="s">
        <v>53</v>
      </c>
      <c r="B98" s="58">
        <f t="shared" si="37"/>
        <v>415.93569851999996</v>
      </c>
      <c r="C98" s="59">
        <f t="shared" si="40"/>
        <v>2.2085756731325512</v>
      </c>
      <c r="D98" s="26">
        <v>220.00826513999999</v>
      </c>
      <c r="E98" s="60">
        <f t="shared" si="41"/>
        <v>10.464706569888982</v>
      </c>
      <c r="F98" s="58">
        <v>195.92743338</v>
      </c>
      <c r="G98" s="59">
        <f t="shared" si="42"/>
        <v>-5.7052131461825866</v>
      </c>
      <c r="H98" s="61">
        <f t="shared" si="38"/>
        <v>24.080831759999995</v>
      </c>
      <c r="I98" s="72" t="s">
        <v>95</v>
      </c>
    </row>
    <row r="99" spans="1:9" ht="19.5" hidden="1">
      <c r="A99" s="39" t="s">
        <v>54</v>
      </c>
      <c r="B99" s="34">
        <f t="shared" si="37"/>
        <v>392.93329973000004</v>
      </c>
      <c r="C99" s="59">
        <f t="shared" si="40"/>
        <v>-3.7277284751644824</v>
      </c>
      <c r="D99" s="26">
        <v>212.60027016000001</v>
      </c>
      <c r="E99" s="60">
        <f t="shared" si="41"/>
        <v>5.5294903897233239</v>
      </c>
      <c r="F99" s="58">
        <v>180.33302957000001</v>
      </c>
      <c r="G99" s="59">
        <f t="shared" si="42"/>
        <v>-12.750842885211222</v>
      </c>
      <c r="H99" s="61">
        <f t="shared" si="38"/>
        <v>32.26724059</v>
      </c>
      <c r="I99" s="72" t="s">
        <v>95</v>
      </c>
    </row>
    <row r="100" spans="1:9" ht="18.75" hidden="1">
      <c r="A100" s="39" t="s">
        <v>55</v>
      </c>
      <c r="B100" s="58">
        <f t="shared" si="37"/>
        <v>423.46437777</v>
      </c>
      <c r="C100" s="59">
        <f t="shared" si="40"/>
        <v>12.152392259744914</v>
      </c>
      <c r="D100" s="26">
        <v>217.74133633</v>
      </c>
      <c r="E100" s="60">
        <f t="shared" si="41"/>
        <v>13.881931949850369</v>
      </c>
      <c r="F100" s="58">
        <v>205.72304144</v>
      </c>
      <c r="G100" s="59">
        <f t="shared" si="42"/>
        <v>10.378134537147577</v>
      </c>
      <c r="H100" s="61">
        <f t="shared" si="38"/>
        <v>12.018294889999993</v>
      </c>
      <c r="I100" s="31">
        <f t="shared" si="43"/>
        <v>149.39676463967913</v>
      </c>
    </row>
    <row r="101" spans="1:9" ht="19.5" hidden="1">
      <c r="A101" s="39" t="s">
        <v>56</v>
      </c>
      <c r="B101" s="58">
        <f t="shared" si="37"/>
        <v>429.04294514000003</v>
      </c>
      <c r="C101" s="59">
        <f t="shared" si="40"/>
        <v>12.992387652361614</v>
      </c>
      <c r="D101" s="26">
        <v>221.29767849999999</v>
      </c>
      <c r="E101" s="60">
        <f t="shared" si="41"/>
        <v>17.33109614055255</v>
      </c>
      <c r="F101" s="58">
        <v>207.74526664000001</v>
      </c>
      <c r="G101" s="59">
        <f t="shared" si="42"/>
        <v>8.7102221605140926</v>
      </c>
      <c r="H101" s="61">
        <f t="shared" si="38"/>
        <v>13.552411859999978</v>
      </c>
      <c r="I101" s="72" t="s">
        <v>95</v>
      </c>
    </row>
    <row r="102" spans="1:9" ht="18.75" hidden="1">
      <c r="A102" s="39" t="s">
        <v>57</v>
      </c>
      <c r="B102" s="58">
        <f t="shared" si="37"/>
        <v>398.33753158000002</v>
      </c>
      <c r="C102" s="59">
        <f t="shared" si="40"/>
        <v>2.1879982717842417</v>
      </c>
      <c r="D102" s="26">
        <v>230.42815349</v>
      </c>
      <c r="E102" s="60">
        <f t="shared" si="41"/>
        <v>10.874724584734153</v>
      </c>
      <c r="F102" s="58">
        <v>167.90937808999999</v>
      </c>
      <c r="G102" s="59">
        <f t="shared" si="42"/>
        <v>-7.7324884286601563</v>
      </c>
      <c r="H102" s="61">
        <f t="shared" si="38"/>
        <v>62.51877540000001</v>
      </c>
      <c r="I102" s="31">
        <f t="shared" si="43"/>
        <v>141.88538802674006</v>
      </c>
    </row>
    <row r="103" spans="1:9" ht="18.75">
      <c r="A103" s="29" t="s">
        <v>68</v>
      </c>
      <c r="B103" s="8">
        <f t="shared" si="37"/>
        <v>4847.3249183999997</v>
      </c>
      <c r="C103" s="65">
        <f>((B103/B90)-1)*100</f>
        <v>0.12877339742183302</v>
      </c>
      <c r="D103" s="10">
        <f>SUM(D104:D115)</f>
        <v>2709.8208372599997</v>
      </c>
      <c r="E103" s="66">
        <f>((D103/D90)-1)*100</f>
        <v>5.4005030871981274</v>
      </c>
      <c r="F103" s="8">
        <f>SUM(F104:F115)</f>
        <v>2137.5040811399999</v>
      </c>
      <c r="G103" s="65">
        <f>((F103/F90)-1)*100</f>
        <v>-5.8416213520656175</v>
      </c>
      <c r="H103" s="68">
        <f t="shared" si="38"/>
        <v>572.31675611999981</v>
      </c>
      <c r="I103" s="19">
        <f>((H103/H90)-1)*100</f>
        <v>90.227188433574312</v>
      </c>
    </row>
    <row r="104" spans="1:9" ht="18.75" hidden="1">
      <c r="A104" s="39" t="s">
        <v>46</v>
      </c>
      <c r="B104" s="58">
        <f t="shared" si="37"/>
        <v>399.00399719999996</v>
      </c>
      <c r="C104" s="59">
        <f t="shared" ref="C104:C115" si="44">((B104/B91)-1)*100</f>
        <v>1.2140360530536132</v>
      </c>
      <c r="D104" s="26">
        <v>212.7859134</v>
      </c>
      <c r="E104" s="60">
        <f t="shared" ref="E104:E115" si="45">((D104/D91)-1)*100</f>
        <v>6.0788449085600327</v>
      </c>
      <c r="F104" s="58">
        <v>186.21808379999999</v>
      </c>
      <c r="G104" s="59">
        <f t="shared" ref="G104:G115" si="46">((F104/F91)-1)*100</f>
        <v>-3.8258021267112641</v>
      </c>
      <c r="H104" s="61">
        <f t="shared" si="38"/>
        <v>26.56782960000001</v>
      </c>
      <c r="I104" s="31">
        <f t="shared" ref="I104:I115" si="47">((H104/H91)-1)*100</f>
        <v>281.37108414898466</v>
      </c>
    </row>
    <row r="105" spans="1:9" ht="18.75" hidden="1">
      <c r="A105" s="39" t="s">
        <v>47</v>
      </c>
      <c r="B105" s="58">
        <f t="shared" si="37"/>
        <v>374.86366251999999</v>
      </c>
      <c r="C105" s="59">
        <f t="shared" si="44"/>
        <v>-0.50167386058096453</v>
      </c>
      <c r="D105" s="26">
        <v>208.24173324</v>
      </c>
      <c r="E105" s="60">
        <f t="shared" si="45"/>
        <v>5.1878019684920895</v>
      </c>
      <c r="F105" s="58">
        <v>166.62192927999999</v>
      </c>
      <c r="G105" s="59">
        <f t="shared" si="46"/>
        <v>-6.8018104283856573</v>
      </c>
      <c r="H105" s="61">
        <f t="shared" si="38"/>
        <v>41.619803960000013</v>
      </c>
      <c r="I105" s="31">
        <f t="shared" si="47"/>
        <v>116.89403360485669</v>
      </c>
    </row>
    <row r="106" spans="1:9" ht="18.75" hidden="1">
      <c r="A106" s="39" t="s">
        <v>48</v>
      </c>
      <c r="B106" s="58">
        <f t="shared" si="37"/>
        <v>391.23853326999995</v>
      </c>
      <c r="C106" s="59">
        <f t="shared" si="44"/>
        <v>-2.3759274907387606</v>
      </c>
      <c r="D106" s="26">
        <v>221.11251440999999</v>
      </c>
      <c r="E106" s="60">
        <f t="shared" si="45"/>
        <v>2.2274814665621978</v>
      </c>
      <c r="F106" s="58">
        <v>170.12601885999999</v>
      </c>
      <c r="G106" s="59">
        <f t="shared" si="46"/>
        <v>-7.7736376481217118</v>
      </c>
      <c r="H106" s="61">
        <f t="shared" si="38"/>
        <v>50.986495550000001</v>
      </c>
      <c r="I106" s="31">
        <f t="shared" si="47"/>
        <v>60.189425009914089</v>
      </c>
    </row>
    <row r="107" spans="1:9" ht="18.75" hidden="1">
      <c r="A107" s="39" t="s">
        <v>49</v>
      </c>
      <c r="B107" s="58">
        <f t="shared" si="37"/>
        <v>398.38897953000003</v>
      </c>
      <c r="C107" s="59">
        <f t="shared" si="44"/>
        <v>4.6667328429356614</v>
      </c>
      <c r="D107" s="26">
        <v>221.44957625000001</v>
      </c>
      <c r="E107" s="60">
        <f t="shared" si="45"/>
        <v>10.292654072618612</v>
      </c>
      <c r="F107" s="58">
        <v>176.93940327999999</v>
      </c>
      <c r="G107" s="59">
        <f t="shared" si="46"/>
        <v>-1.6142764867233761</v>
      </c>
      <c r="H107" s="61">
        <f t="shared" si="38"/>
        <v>44.510172970000013</v>
      </c>
      <c r="I107" s="31">
        <f t="shared" si="47"/>
        <v>112.54982134005824</v>
      </c>
    </row>
    <row r="108" spans="1:9" ht="18.75" hidden="1">
      <c r="A108" s="39" t="s">
        <v>50</v>
      </c>
      <c r="B108" s="58">
        <f t="shared" si="37"/>
        <v>421.92692955000001</v>
      </c>
      <c r="C108" s="59">
        <f t="shared" si="44"/>
        <v>2.8295703183941479</v>
      </c>
      <c r="D108" s="26">
        <v>236.40128945000001</v>
      </c>
      <c r="E108" s="60">
        <f t="shared" si="45"/>
        <v>10.983457480225066</v>
      </c>
      <c r="F108" s="58">
        <v>185.5256401</v>
      </c>
      <c r="G108" s="59">
        <f t="shared" si="46"/>
        <v>-5.9729152279121571</v>
      </c>
      <c r="H108" s="61">
        <f t="shared" si="38"/>
        <v>50.875649350000003</v>
      </c>
      <c r="I108" s="31">
        <f t="shared" si="47"/>
        <v>224.1513484979223</v>
      </c>
    </row>
    <row r="109" spans="1:9" ht="18.75" hidden="1">
      <c r="A109" s="39" t="s">
        <v>51</v>
      </c>
      <c r="B109" s="58">
        <f t="shared" si="37"/>
        <v>408.06315369000004</v>
      </c>
      <c r="C109" s="59">
        <f t="shared" si="44"/>
        <v>-1.7308401581552113</v>
      </c>
      <c r="D109" s="26">
        <v>243.74812261</v>
      </c>
      <c r="E109" s="60">
        <f t="shared" si="45"/>
        <v>9.2065478177463014</v>
      </c>
      <c r="F109" s="58">
        <v>164.31503108000001</v>
      </c>
      <c r="G109" s="59">
        <f t="shared" si="46"/>
        <v>-14.442111342209319</v>
      </c>
      <c r="H109" s="61">
        <f t="shared" si="38"/>
        <v>79.433091529999984</v>
      </c>
      <c r="I109" s="31">
        <f t="shared" si="47"/>
        <v>155.01916905095047</v>
      </c>
    </row>
    <row r="110" spans="1:9" ht="18.75" hidden="1">
      <c r="A110" s="39" t="s">
        <v>52</v>
      </c>
      <c r="B110" s="58">
        <f t="shared" si="37"/>
        <v>430.48576599</v>
      </c>
      <c r="C110" s="59">
        <f t="shared" si="44"/>
        <v>6.7007321897125882</v>
      </c>
      <c r="D110" s="26">
        <v>246.62360580999999</v>
      </c>
      <c r="E110" s="60">
        <f t="shared" si="45"/>
        <v>13.623850336792454</v>
      </c>
      <c r="F110" s="58">
        <v>183.86216017999999</v>
      </c>
      <c r="G110" s="59">
        <f t="shared" si="46"/>
        <v>-1.36091110913652</v>
      </c>
      <c r="H110" s="61">
        <f t="shared" si="38"/>
        <v>62.761445629999997</v>
      </c>
      <c r="I110" s="31">
        <f t="shared" si="47"/>
        <v>104.74285085668988</v>
      </c>
    </row>
    <row r="111" spans="1:9" ht="18.75" hidden="1">
      <c r="A111" s="39" t="s">
        <v>53</v>
      </c>
      <c r="B111" s="58">
        <f t="shared" si="37"/>
        <v>404.80175599999995</v>
      </c>
      <c r="C111" s="59">
        <f t="shared" si="44"/>
        <v>-2.6768422522080337</v>
      </c>
      <c r="D111" s="26">
        <v>229.43232914999999</v>
      </c>
      <c r="E111" s="60">
        <f t="shared" si="45"/>
        <v>4.2835045328879273</v>
      </c>
      <c r="F111" s="58">
        <v>175.36942685</v>
      </c>
      <c r="G111" s="59">
        <f t="shared" si="46"/>
        <v>-10.49266362313228</v>
      </c>
      <c r="H111" s="61">
        <f t="shared" si="38"/>
        <v>54.06290229999999</v>
      </c>
      <c r="I111" s="31">
        <f t="shared" si="47"/>
        <v>124.50595909150609</v>
      </c>
    </row>
    <row r="112" spans="1:9" ht="18.75" hidden="1">
      <c r="A112" s="39" t="s">
        <v>54</v>
      </c>
      <c r="B112" s="34">
        <f t="shared" si="37"/>
        <v>401.90613509000002</v>
      </c>
      <c r="C112" s="59">
        <f t="shared" si="44"/>
        <v>2.2835517799498106</v>
      </c>
      <c r="D112" s="26">
        <v>224.55616040999999</v>
      </c>
      <c r="E112" s="60">
        <f t="shared" si="45"/>
        <v>5.6236477220852787</v>
      </c>
      <c r="F112" s="58">
        <v>177.34997468</v>
      </c>
      <c r="G112" s="59">
        <f t="shared" si="46"/>
        <v>-1.654192189369319</v>
      </c>
      <c r="H112" s="61">
        <f t="shared" si="38"/>
        <v>47.206185729999987</v>
      </c>
      <c r="I112" s="31">
        <f t="shared" si="47"/>
        <v>46.297560209191687</v>
      </c>
    </row>
    <row r="113" spans="1:9" ht="18.75" hidden="1">
      <c r="A113" s="39" t="s">
        <v>55</v>
      </c>
      <c r="B113" s="58">
        <f t="shared" si="37"/>
        <v>408.71994275999998</v>
      </c>
      <c r="C113" s="59">
        <f t="shared" si="44"/>
        <v>-3.4818595811164754</v>
      </c>
      <c r="D113" s="26">
        <v>213.75375743000001</v>
      </c>
      <c r="E113" s="60">
        <f t="shared" si="45"/>
        <v>-1.831337571087821</v>
      </c>
      <c r="F113" s="58">
        <v>194.96618533</v>
      </c>
      <c r="G113" s="59">
        <f t="shared" si="46"/>
        <v>-5.2288047244028686</v>
      </c>
      <c r="H113" s="61">
        <f t="shared" si="38"/>
        <v>18.787572100000006</v>
      </c>
      <c r="I113" s="31">
        <f t="shared" si="47"/>
        <v>56.324772124142953</v>
      </c>
    </row>
    <row r="114" spans="1:9" ht="18.75" hidden="1">
      <c r="A114" s="39" t="s">
        <v>56</v>
      </c>
      <c r="B114" s="58">
        <f t="shared" si="37"/>
        <v>394.19160104000002</v>
      </c>
      <c r="C114" s="59">
        <f t="shared" si="44"/>
        <v>-8.1230432745206258</v>
      </c>
      <c r="D114" s="26">
        <v>217.09802411999999</v>
      </c>
      <c r="E114" s="60">
        <f t="shared" si="45"/>
        <v>-1.8977399168694897</v>
      </c>
      <c r="F114" s="58">
        <v>177.09357692</v>
      </c>
      <c r="G114" s="59">
        <f t="shared" si="46"/>
        <v>-14.754458773357303</v>
      </c>
      <c r="H114" s="61">
        <f t="shared" si="38"/>
        <v>40.004447199999987</v>
      </c>
      <c r="I114" s="31">
        <f t="shared" si="47"/>
        <v>195.18323095000784</v>
      </c>
    </row>
    <row r="115" spans="1:9" ht="18.75" hidden="1">
      <c r="A115" s="39" t="s">
        <v>57</v>
      </c>
      <c r="B115" s="58">
        <f t="shared" si="37"/>
        <v>413.73446175999999</v>
      </c>
      <c r="C115" s="59">
        <f t="shared" si="44"/>
        <v>3.8652973820790359</v>
      </c>
      <c r="D115" s="26">
        <v>234.61781098</v>
      </c>
      <c r="E115" s="60">
        <f t="shared" si="45"/>
        <v>1.8182055562849575</v>
      </c>
      <c r="F115" s="58">
        <v>179.11665077999999</v>
      </c>
      <c r="G115" s="59">
        <f t="shared" si="46"/>
        <v>6.6745960335776289</v>
      </c>
      <c r="H115" s="61">
        <f t="shared" si="38"/>
        <v>55.501160200000015</v>
      </c>
      <c r="I115" s="31">
        <f t="shared" si="47"/>
        <v>-11.224812314541898</v>
      </c>
    </row>
    <row r="116" spans="1:9" ht="18.75">
      <c r="A116" s="29" t="s">
        <v>78</v>
      </c>
      <c r="B116" s="8">
        <f>D116+F116</f>
        <v>4539.6600051799996</v>
      </c>
      <c r="C116" s="65">
        <f>((B116/B103)-1)*100</f>
        <v>-6.3471072890561198</v>
      </c>
      <c r="D116" s="10">
        <f>SUM(D117:D128)</f>
        <v>2507.9570230499999</v>
      </c>
      <c r="E116" s="66">
        <f>((D116/D103)-1)*100</f>
        <v>-7.4493417215771291</v>
      </c>
      <c r="F116" s="8">
        <f>SUM(F117:F128)</f>
        <v>2031.7029821299998</v>
      </c>
      <c r="G116" s="65">
        <f>((F116/F103)-1)*100</f>
        <v>-4.9497495674288068</v>
      </c>
      <c r="H116" s="68">
        <f>D116-F116</f>
        <v>476.25404092000008</v>
      </c>
      <c r="I116" s="19">
        <f>((H116/H103)-1)*100</f>
        <v>-16.784886022078638</v>
      </c>
    </row>
    <row r="117" spans="1:9" ht="18.75" hidden="1">
      <c r="A117" s="39" t="s">
        <v>46</v>
      </c>
      <c r="B117" s="58">
        <f t="shared" si="37"/>
        <v>366.67651688000001</v>
      </c>
      <c r="C117" s="59">
        <f t="shared" ref="C117:C128" si="48">((B117/B104)-1)*100</f>
        <v>-8.1020442268391228</v>
      </c>
      <c r="D117" s="26">
        <v>194.64814641000001</v>
      </c>
      <c r="E117" s="60">
        <f t="shared" ref="E117:E128" si="49">((D117/D104)-1)*100</f>
        <v>-8.5239509985344686</v>
      </c>
      <c r="F117" s="58">
        <v>172.02837047</v>
      </c>
      <c r="G117" s="59">
        <f t="shared" ref="G117:G128" si="50">((F117/F104)-1)*100</f>
        <v>-7.6199437994646573</v>
      </c>
      <c r="H117" s="61">
        <f t="shared" si="38"/>
        <v>22.619775940000011</v>
      </c>
      <c r="I117" s="31">
        <f t="shared" ref="I117:I128" si="51">((H117/H104)-1)*100</f>
        <v>-14.860279215280714</v>
      </c>
    </row>
    <row r="118" spans="1:9" ht="18.75" hidden="1">
      <c r="A118" s="39" t="s">
        <v>47</v>
      </c>
      <c r="B118" s="58">
        <f t="shared" si="37"/>
        <v>326.16752145999999</v>
      </c>
      <c r="C118" s="59">
        <f t="shared" si="48"/>
        <v>-12.990360477364737</v>
      </c>
      <c r="D118" s="26">
        <v>183.39548217000001</v>
      </c>
      <c r="E118" s="60">
        <f t="shared" si="49"/>
        <v>-11.931446537358836</v>
      </c>
      <c r="F118" s="58">
        <v>142.77203929000001</v>
      </c>
      <c r="G118" s="59">
        <f t="shared" si="50"/>
        <v>-14.313776159632274</v>
      </c>
      <c r="H118" s="61">
        <f t="shared" si="38"/>
        <v>40.623442879999999</v>
      </c>
      <c r="I118" s="31">
        <f t="shared" si="51"/>
        <v>-2.393959089662212</v>
      </c>
    </row>
    <row r="119" spans="1:9" ht="18.75" hidden="1">
      <c r="A119" s="39" t="s">
        <v>48</v>
      </c>
      <c r="B119" s="58">
        <f t="shared" si="37"/>
        <v>370.57303295999998</v>
      </c>
      <c r="C119" s="59">
        <f t="shared" si="48"/>
        <v>-5.2820718187639226</v>
      </c>
      <c r="D119" s="26">
        <v>221.00749747</v>
      </c>
      <c r="E119" s="60">
        <f t="shared" si="49"/>
        <v>-4.749479706303017E-2</v>
      </c>
      <c r="F119" s="58">
        <v>149.56553549</v>
      </c>
      <c r="G119" s="59">
        <f t="shared" si="50"/>
        <v>-12.085443195446555</v>
      </c>
      <c r="H119" s="61">
        <f t="shared" si="38"/>
        <v>71.441961980000002</v>
      </c>
      <c r="I119" s="31">
        <f t="shared" si="51"/>
        <v>40.119381042653359</v>
      </c>
    </row>
    <row r="120" spans="1:9" ht="18.75" hidden="1">
      <c r="A120" s="39" t="s">
        <v>49</v>
      </c>
      <c r="B120" s="58">
        <f t="shared" si="37"/>
        <v>346.93898571</v>
      </c>
      <c r="C120" s="59">
        <f t="shared" si="48"/>
        <v>-12.914512314245796</v>
      </c>
      <c r="D120" s="26">
        <v>195.878917</v>
      </c>
      <c r="E120" s="60">
        <f t="shared" si="49"/>
        <v>-11.5469443125656</v>
      </c>
      <c r="F120" s="58">
        <v>151.06006871</v>
      </c>
      <c r="G120" s="59">
        <f t="shared" si="50"/>
        <v>-14.626100286461863</v>
      </c>
      <c r="H120" s="61">
        <f t="shared" si="38"/>
        <v>44.818848290000005</v>
      </c>
      <c r="I120" s="31">
        <f t="shared" si="51"/>
        <v>0.69349386758852383</v>
      </c>
    </row>
    <row r="121" spans="1:9" ht="18.75" hidden="1">
      <c r="A121" s="39" t="s">
        <v>50</v>
      </c>
      <c r="B121" s="58">
        <f t="shared" si="37"/>
        <v>333.70093563</v>
      </c>
      <c r="C121" s="59">
        <f t="shared" si="48"/>
        <v>-20.910254297846343</v>
      </c>
      <c r="D121" s="26">
        <v>190.03338556</v>
      </c>
      <c r="E121" s="60">
        <f t="shared" si="49"/>
        <v>-19.614065556866191</v>
      </c>
      <c r="F121" s="58">
        <v>143.66755007</v>
      </c>
      <c r="G121" s="59">
        <f t="shared" si="50"/>
        <v>-22.561889562778546</v>
      </c>
      <c r="H121" s="61">
        <f t="shared" si="38"/>
        <v>46.365835489999995</v>
      </c>
      <c r="I121" s="31">
        <f t="shared" si="51"/>
        <v>-8.8643858459174769</v>
      </c>
    </row>
    <row r="122" spans="1:9" ht="18.75" hidden="1">
      <c r="A122" s="39" t="s">
        <v>51</v>
      </c>
      <c r="B122" s="58">
        <f t="shared" si="37"/>
        <v>374.42101887000001</v>
      </c>
      <c r="C122" s="59">
        <f t="shared" si="48"/>
        <v>-8.2443451499562457</v>
      </c>
      <c r="D122" s="26">
        <v>214.08289189999999</v>
      </c>
      <c r="E122" s="60">
        <f t="shared" si="49"/>
        <v>-12.170444798651737</v>
      </c>
      <c r="F122" s="58">
        <v>160.33812696999999</v>
      </c>
      <c r="G122" s="59">
        <f t="shared" si="50"/>
        <v>-2.4202923395753029</v>
      </c>
      <c r="H122" s="61">
        <f t="shared" si="38"/>
        <v>53.744764930000002</v>
      </c>
      <c r="I122" s="31">
        <f t="shared" si="51"/>
        <v>-32.339578008616364</v>
      </c>
    </row>
    <row r="123" spans="1:9" ht="18.75" hidden="1">
      <c r="A123" s="39" t="s">
        <v>52</v>
      </c>
      <c r="B123" s="58">
        <f t="shared" si="37"/>
        <v>383.71318344999997</v>
      </c>
      <c r="C123" s="59">
        <f t="shared" si="48"/>
        <v>-10.865070633040752</v>
      </c>
      <c r="D123" s="26">
        <v>202.38287614000001</v>
      </c>
      <c r="E123" s="60">
        <f t="shared" si="49"/>
        <v>-17.938562500818854</v>
      </c>
      <c r="F123" s="58">
        <v>181.33030730999999</v>
      </c>
      <c r="G123" s="59">
        <f t="shared" si="50"/>
        <v>-1.3770385747243097</v>
      </c>
      <c r="H123" s="61">
        <f t="shared" si="38"/>
        <v>21.052568830000013</v>
      </c>
      <c r="I123" s="31">
        <f t="shared" si="51"/>
        <v>-66.456207917656897</v>
      </c>
    </row>
    <row r="124" spans="1:9" ht="18.75" hidden="1">
      <c r="A124" s="39" t="s">
        <v>53</v>
      </c>
      <c r="B124" s="58">
        <f t="shared" si="37"/>
        <v>374.41936298000002</v>
      </c>
      <c r="C124" s="59">
        <f t="shared" si="48"/>
        <v>-7.5054993140889259</v>
      </c>
      <c r="D124" s="26">
        <v>201.99536874</v>
      </c>
      <c r="E124" s="60">
        <f t="shared" si="49"/>
        <v>-11.958628721439702</v>
      </c>
      <c r="F124" s="58">
        <v>172.42399424000001</v>
      </c>
      <c r="G124" s="59">
        <f t="shared" si="50"/>
        <v>-1.6795587822267977</v>
      </c>
      <c r="H124" s="61">
        <f t="shared" si="38"/>
        <v>29.57137449999999</v>
      </c>
      <c r="I124" s="31">
        <f t="shared" si="51"/>
        <v>-45.301910844693971</v>
      </c>
    </row>
    <row r="125" spans="1:9" ht="18.75" hidden="1">
      <c r="A125" s="39" t="s">
        <v>54</v>
      </c>
      <c r="B125" s="34">
        <f t="shared" si="37"/>
        <v>375.43740319</v>
      </c>
      <c r="C125" s="59">
        <f t="shared" si="48"/>
        <v>-6.5857994165908433</v>
      </c>
      <c r="D125" s="26">
        <v>204.51949235999999</v>
      </c>
      <c r="E125" s="60">
        <f t="shared" si="49"/>
        <v>-8.9227870718026949</v>
      </c>
      <c r="F125" s="58">
        <v>170.91791083000001</v>
      </c>
      <c r="G125" s="59">
        <f t="shared" si="50"/>
        <v>-3.626763331433025</v>
      </c>
      <c r="H125" s="61">
        <f t="shared" si="38"/>
        <v>33.601581529999976</v>
      </c>
      <c r="I125" s="31">
        <f t="shared" si="51"/>
        <v>-28.819537078917513</v>
      </c>
    </row>
    <row r="126" spans="1:9" ht="18.75" hidden="1">
      <c r="A126" s="39" t="s">
        <v>55</v>
      </c>
      <c r="B126" s="58">
        <f t="shared" si="37"/>
        <v>398.97462131999998</v>
      </c>
      <c r="C126" s="59">
        <f t="shared" si="48"/>
        <v>-2.3843518312788636</v>
      </c>
      <c r="D126" s="26">
        <v>214.46518828000001</v>
      </c>
      <c r="E126" s="60">
        <f t="shared" si="49"/>
        <v>0.33282729555430546</v>
      </c>
      <c r="F126" s="58">
        <v>184.50943304</v>
      </c>
      <c r="G126" s="59">
        <f t="shared" si="50"/>
        <v>-5.3633671255868709</v>
      </c>
      <c r="H126" s="61">
        <f t="shared" si="38"/>
        <v>29.955755240000002</v>
      </c>
      <c r="I126" s="31">
        <f t="shared" si="51"/>
        <v>59.444525777761314</v>
      </c>
    </row>
    <row r="127" spans="1:9" ht="18.75" hidden="1">
      <c r="A127" s="39" t="s">
        <v>56</v>
      </c>
      <c r="B127" s="58">
        <f t="shared" si="37"/>
        <v>426.82896908999999</v>
      </c>
      <c r="C127" s="59">
        <f t="shared" si="48"/>
        <v>8.2795696214461358</v>
      </c>
      <c r="D127" s="26">
        <v>219.67581643</v>
      </c>
      <c r="E127" s="60">
        <f t="shared" si="49"/>
        <v>1.1873863525239337</v>
      </c>
      <c r="F127" s="58">
        <v>207.15315265999999</v>
      </c>
      <c r="G127" s="59">
        <f t="shared" si="50"/>
        <v>16.973837370498799</v>
      </c>
      <c r="H127" s="61">
        <f t="shared" si="38"/>
        <v>12.522663770000008</v>
      </c>
      <c r="I127" s="31">
        <f t="shared" si="51"/>
        <v>-68.696820862456477</v>
      </c>
    </row>
    <row r="128" spans="1:9" ht="18.75" hidden="1">
      <c r="A128" s="39" t="s">
        <v>57</v>
      </c>
      <c r="B128" s="58">
        <f t="shared" si="37"/>
        <v>461.80845364000004</v>
      </c>
      <c r="C128" s="59">
        <f t="shared" si="48"/>
        <v>11.619528060460894</v>
      </c>
      <c r="D128" s="26">
        <v>265.87196059000001</v>
      </c>
      <c r="E128" s="60">
        <f t="shared" si="49"/>
        <v>13.321303050033251</v>
      </c>
      <c r="F128" s="58">
        <v>195.93649305</v>
      </c>
      <c r="G128" s="59">
        <f t="shared" si="50"/>
        <v>9.3904403620515211</v>
      </c>
      <c r="H128" s="61">
        <f t="shared" si="38"/>
        <v>69.935467540000019</v>
      </c>
      <c r="I128" s="31">
        <f t="shared" si="51"/>
        <v>26.00721730498168</v>
      </c>
    </row>
    <row r="129" spans="1:9" ht="18.75">
      <c r="A129" s="36" t="s">
        <v>79</v>
      </c>
      <c r="B129" s="15">
        <f t="shared" si="37"/>
        <v>5925.8458947699992</v>
      </c>
      <c r="C129" s="37">
        <f>((B129/B116)-1)*100</f>
        <v>30.535015574036063</v>
      </c>
      <c r="D129" s="15">
        <f>SUM(D130:D141)</f>
        <v>3448.65454314</v>
      </c>
      <c r="E129" s="37">
        <f>((D129/D116)-1)*100</f>
        <v>37.508518345581152</v>
      </c>
      <c r="F129" s="15">
        <f>SUM(F130:F141)</f>
        <v>2477.1913516299992</v>
      </c>
      <c r="G129" s="37">
        <f>((F129/F116)-1)*100</f>
        <v>21.926845282914222</v>
      </c>
      <c r="H129" s="17">
        <f t="shared" si="38"/>
        <v>971.4631915100008</v>
      </c>
      <c r="I129" s="48">
        <f>((H129/H116)-1)*100</f>
        <v>103.9800417511176</v>
      </c>
    </row>
    <row r="130" spans="1:9" ht="18.75" hidden="1">
      <c r="A130" s="39" t="s">
        <v>46</v>
      </c>
      <c r="B130" s="58">
        <f t="shared" si="37"/>
        <v>427.40287860000001</v>
      </c>
      <c r="C130" s="59">
        <f t="shared" ref="C130:C166" si="52">((B130/B117)-1)*100</f>
        <v>16.561290108434612</v>
      </c>
      <c r="D130" s="26">
        <v>246.43332760000001</v>
      </c>
      <c r="E130" s="60">
        <f t="shared" ref="E130:E154" si="53">((D130/D117)-1)*100</f>
        <v>26.604507746465522</v>
      </c>
      <c r="F130" s="58">
        <v>180.969551</v>
      </c>
      <c r="G130" s="59">
        <f t="shared" ref="G130:G141" si="54">((F130/F117)-1)*100</f>
        <v>5.1975034731607028</v>
      </c>
      <c r="H130" s="61">
        <f t="shared" si="38"/>
        <v>65.463776600000017</v>
      </c>
      <c r="I130" s="31">
        <f t="shared" ref="I130:I154" si="55">((H130/H117)-1)*100</f>
        <v>189.40948298358776</v>
      </c>
    </row>
    <row r="131" spans="1:9" ht="18.75" hidden="1">
      <c r="A131" s="39" t="s">
        <v>47</v>
      </c>
      <c r="B131" s="58">
        <f t="shared" si="37"/>
        <v>435.30252918999997</v>
      </c>
      <c r="C131" s="59">
        <f t="shared" si="52"/>
        <v>33.459802264028895</v>
      </c>
      <c r="D131" s="26">
        <v>248.07989097000001</v>
      </c>
      <c r="E131" s="60">
        <f t="shared" si="53"/>
        <v>35.27044834181914</v>
      </c>
      <c r="F131" s="58">
        <v>187.22263821999999</v>
      </c>
      <c r="G131" s="59">
        <f t="shared" si="54"/>
        <v>31.1339665322784</v>
      </c>
      <c r="H131" s="61">
        <f t="shared" si="38"/>
        <v>60.857252750000015</v>
      </c>
      <c r="I131" s="31">
        <f t="shared" si="55"/>
        <v>49.808210322719006</v>
      </c>
    </row>
    <row r="132" spans="1:9" ht="18.75" hidden="1">
      <c r="A132" s="39" t="s">
        <v>48</v>
      </c>
      <c r="B132" s="58">
        <f t="shared" si="37"/>
        <v>491.53081911000004</v>
      </c>
      <c r="C132" s="59">
        <f t="shared" si="52"/>
        <v>32.6407416060025</v>
      </c>
      <c r="D132" s="26">
        <v>278.24728053000001</v>
      </c>
      <c r="E132" s="60">
        <f t="shared" si="53"/>
        <v>25.899475680805729</v>
      </c>
      <c r="F132" s="58">
        <v>213.28353858</v>
      </c>
      <c r="G132" s="59">
        <f t="shared" si="54"/>
        <v>42.602062621746306</v>
      </c>
      <c r="H132" s="61">
        <f t="shared" si="38"/>
        <v>64.963741950000014</v>
      </c>
      <c r="I132" s="31">
        <f t="shared" si="55"/>
        <v>-9.0678081206862053</v>
      </c>
    </row>
    <row r="133" spans="1:9" ht="18.75" hidden="1">
      <c r="A133" s="39" t="s">
        <v>49</v>
      </c>
      <c r="B133" s="58">
        <f t="shared" si="37"/>
        <v>472.04824108000003</v>
      </c>
      <c r="C133" s="59">
        <f t="shared" si="52"/>
        <v>36.060881170205697</v>
      </c>
      <c r="D133" s="26">
        <v>273.64782910000002</v>
      </c>
      <c r="E133" s="60">
        <f t="shared" si="53"/>
        <v>39.702543434013378</v>
      </c>
      <c r="F133" s="58">
        <v>198.40041198</v>
      </c>
      <c r="G133" s="59">
        <f t="shared" si="54"/>
        <v>31.33875396341994</v>
      </c>
      <c r="H133" s="61">
        <f t="shared" si="38"/>
        <v>75.247417120000023</v>
      </c>
      <c r="I133" s="31">
        <f t="shared" si="55"/>
        <v>67.892348846432199</v>
      </c>
    </row>
    <row r="134" spans="1:9" ht="18.75" hidden="1">
      <c r="A134" s="39" t="s">
        <v>50</v>
      </c>
      <c r="B134" s="58">
        <f t="shared" si="37"/>
        <v>501.53955298</v>
      </c>
      <c r="C134" s="59">
        <f t="shared" si="52"/>
        <v>50.296118299199378</v>
      </c>
      <c r="D134" s="26">
        <v>300.23534566000001</v>
      </c>
      <c r="E134" s="60">
        <f t="shared" si="53"/>
        <v>57.990841859313981</v>
      </c>
      <c r="F134" s="58">
        <v>201.30420731999999</v>
      </c>
      <c r="G134" s="59">
        <f t="shared" si="54"/>
        <v>40.118076226619962</v>
      </c>
      <c r="H134" s="61">
        <f t="shared" si="38"/>
        <v>98.931138340000018</v>
      </c>
      <c r="I134" s="31">
        <f t="shared" si="55"/>
        <v>113.37076598422797</v>
      </c>
    </row>
    <row r="135" spans="1:9" ht="18.75" hidden="1">
      <c r="A135" s="39" t="s">
        <v>51</v>
      </c>
      <c r="B135" s="58">
        <f t="shared" si="37"/>
        <v>529.95575607000001</v>
      </c>
      <c r="C135" s="59">
        <f t="shared" si="52"/>
        <v>41.540065691130998</v>
      </c>
      <c r="D135" s="26">
        <v>315.47318883000003</v>
      </c>
      <c r="E135" s="60">
        <f t="shared" si="53"/>
        <v>47.360298634867263</v>
      </c>
      <c r="F135" s="58">
        <v>214.48256724000001</v>
      </c>
      <c r="G135" s="59">
        <f t="shared" si="54"/>
        <v>33.76891154536856</v>
      </c>
      <c r="H135" s="61">
        <f t="shared" si="38"/>
        <v>100.99062159000002</v>
      </c>
      <c r="I135" s="31">
        <f t="shared" si="55"/>
        <v>87.907830132917127</v>
      </c>
    </row>
    <row r="136" spans="1:9" ht="18.75" hidden="1">
      <c r="A136" s="39" t="s">
        <v>52</v>
      </c>
      <c r="B136" s="58">
        <f t="shared" si="37"/>
        <v>512.16422743999999</v>
      </c>
      <c r="C136" s="59">
        <f t="shared" si="52"/>
        <v>33.47579638392537</v>
      </c>
      <c r="D136" s="26">
        <v>311.88661760000002</v>
      </c>
      <c r="E136" s="60">
        <f t="shared" si="53"/>
        <v>54.107216751011045</v>
      </c>
      <c r="F136" s="58">
        <v>200.27760984</v>
      </c>
      <c r="G136" s="59">
        <f t="shared" si="54"/>
        <v>10.449054441631711</v>
      </c>
      <c r="H136" s="61">
        <f t="shared" si="38"/>
        <v>111.60900776000003</v>
      </c>
      <c r="I136" s="31">
        <f t="shared" si="55"/>
        <v>430.14436699504648</v>
      </c>
    </row>
    <row r="137" spans="1:9" ht="18.75" hidden="1">
      <c r="A137" s="39" t="s">
        <v>53</v>
      </c>
      <c r="B137" s="58">
        <f t="shared" si="37"/>
        <v>510.47206930000004</v>
      </c>
      <c r="C137" s="59">
        <f t="shared" si="52"/>
        <v>36.336984614566383</v>
      </c>
      <c r="D137" s="26">
        <v>309.07899572000002</v>
      </c>
      <c r="E137" s="60">
        <f t="shared" si="53"/>
        <v>53.012911953359485</v>
      </c>
      <c r="F137" s="58">
        <v>201.39307357999999</v>
      </c>
      <c r="G137" s="59">
        <f t="shared" si="54"/>
        <v>16.801071955030466</v>
      </c>
      <c r="H137" s="61">
        <f t="shared" si="38"/>
        <v>107.68592214000003</v>
      </c>
      <c r="I137" s="31">
        <f t="shared" si="55"/>
        <v>264.15595812091885</v>
      </c>
    </row>
    <row r="138" spans="1:9" ht="18.75" hidden="1" customHeight="1">
      <c r="A138" s="39" t="s">
        <v>54</v>
      </c>
      <c r="B138" s="34">
        <f t="shared" si="37"/>
        <v>483.75685487999999</v>
      </c>
      <c r="C138" s="59">
        <f t="shared" si="52"/>
        <v>28.851534442129644</v>
      </c>
      <c r="D138" s="26">
        <v>277.74412488000002</v>
      </c>
      <c r="E138" s="60">
        <f t="shared" si="53"/>
        <v>35.803253604359789</v>
      </c>
      <c r="F138" s="58">
        <v>206.01273</v>
      </c>
      <c r="G138" s="59">
        <f t="shared" si="54"/>
        <v>20.533143074107851</v>
      </c>
      <c r="H138" s="61">
        <f t="shared" si="38"/>
        <v>71.731394880000011</v>
      </c>
      <c r="I138" s="31">
        <f t="shared" si="55"/>
        <v>113.47624609858671</v>
      </c>
    </row>
    <row r="139" spans="1:9" ht="18.75" hidden="1" customHeight="1">
      <c r="A139" s="39" t="s">
        <v>55</v>
      </c>
      <c r="B139" s="58">
        <f t="shared" si="37"/>
        <v>489.59950060999995</v>
      </c>
      <c r="C139" s="59">
        <f t="shared" si="52"/>
        <v>22.714447096953005</v>
      </c>
      <c r="D139" s="26">
        <v>282.73168236999999</v>
      </c>
      <c r="E139" s="60">
        <f t="shared" si="53"/>
        <v>31.831037306097933</v>
      </c>
      <c r="F139" s="58">
        <v>206.86781823999999</v>
      </c>
      <c r="G139" s="59">
        <f t="shared" si="54"/>
        <v>12.1177464109127</v>
      </c>
      <c r="H139" s="61">
        <f t="shared" si="38"/>
        <v>75.863864129999996</v>
      </c>
      <c r="I139" s="31">
        <f t="shared" si="55"/>
        <v>153.2530511155291</v>
      </c>
    </row>
    <row r="140" spans="1:9" ht="18.75" hidden="1" customHeight="1">
      <c r="A140" s="39" t="s">
        <v>56</v>
      </c>
      <c r="B140" s="58">
        <f t="shared" si="37"/>
        <v>531.09117807999996</v>
      </c>
      <c r="C140" s="59">
        <f t="shared" si="52"/>
        <v>24.42716322940479</v>
      </c>
      <c r="D140" s="26">
        <v>295.82125996000002</v>
      </c>
      <c r="E140" s="60">
        <f t="shared" si="53"/>
        <v>34.662642783104843</v>
      </c>
      <c r="F140" s="58">
        <v>235.26991812</v>
      </c>
      <c r="G140" s="59">
        <f t="shared" si="54"/>
        <v>13.572936302904349</v>
      </c>
      <c r="H140" s="61">
        <f t="shared" si="38"/>
        <v>60.551341840000021</v>
      </c>
      <c r="I140" s="31">
        <f t="shared" si="55"/>
        <v>383.5340383813562</v>
      </c>
    </row>
    <row r="141" spans="1:9" ht="19.5" hidden="1" customHeight="1">
      <c r="A141" s="39" t="s">
        <v>57</v>
      </c>
      <c r="B141" s="58">
        <f t="shared" si="37"/>
        <v>540.98228743000004</v>
      </c>
      <c r="C141" s="59">
        <f t="shared" si="52"/>
        <v>17.144301531500219</v>
      </c>
      <c r="D141" s="26">
        <v>309.27499992000003</v>
      </c>
      <c r="E141" s="60">
        <f t="shared" si="53"/>
        <v>16.324790035656168</v>
      </c>
      <c r="F141" s="58">
        <v>231.70728750999999</v>
      </c>
      <c r="G141" s="59">
        <f t="shared" si="54"/>
        <v>18.25632065940459</v>
      </c>
      <c r="H141" s="61">
        <f t="shared" si="38"/>
        <v>77.567712410000041</v>
      </c>
      <c r="I141" s="31">
        <f t="shared" si="55"/>
        <v>10.913267814553063</v>
      </c>
    </row>
    <row r="142" spans="1:9" ht="18.75">
      <c r="A142" s="29" t="s">
        <v>80</v>
      </c>
      <c r="B142" s="8">
        <f>D142+F142</f>
        <v>7017.3048040100002</v>
      </c>
      <c r="C142" s="65">
        <f t="shared" si="52"/>
        <v>18.418617841602924</v>
      </c>
      <c r="D142" s="10">
        <f>SUM(D143:D154)</f>
        <v>4126.83417586</v>
      </c>
      <c r="E142" s="66">
        <f t="shared" si="53"/>
        <v>19.665049782067111</v>
      </c>
      <c r="F142" s="8">
        <f>SUM(F143:F154)</f>
        <v>2890.4706281499998</v>
      </c>
      <c r="G142" s="65">
        <f>((F142/F129)-1)*100</f>
        <v>16.683381211066383</v>
      </c>
      <c r="H142" s="68">
        <f>D142-F142</f>
        <v>1236.3635477100001</v>
      </c>
      <c r="I142" s="19">
        <f t="shared" si="55"/>
        <v>27.268182522515303</v>
      </c>
    </row>
    <row r="143" spans="1:9" ht="18.75" hidden="1">
      <c r="A143" s="39" t="s">
        <v>46</v>
      </c>
      <c r="B143" s="58">
        <f t="shared" si="37"/>
        <v>517.25906470999996</v>
      </c>
      <c r="C143" s="59">
        <f t="shared" si="52"/>
        <v>21.023767178249408</v>
      </c>
      <c r="D143" s="26">
        <v>306.14793608999997</v>
      </c>
      <c r="E143" s="60">
        <f t="shared" si="53"/>
        <v>24.231547360723127</v>
      </c>
      <c r="F143" s="58">
        <v>211.11112861999999</v>
      </c>
      <c r="G143" s="59">
        <f t="shared" ref="G143:G154" si="56">((F143/F130)-1)*100</f>
        <v>16.655607229748838</v>
      </c>
      <c r="H143" s="61">
        <f t="shared" si="38"/>
        <v>95.036807469999985</v>
      </c>
      <c r="I143" s="31">
        <f t="shared" si="55"/>
        <v>45.174648341324009</v>
      </c>
    </row>
    <row r="144" spans="1:9" ht="18.75" hidden="1">
      <c r="A144" s="39" t="s">
        <v>47</v>
      </c>
      <c r="B144" s="58">
        <f t="shared" si="37"/>
        <v>523.39076542999999</v>
      </c>
      <c r="C144" s="59">
        <f t="shared" si="52"/>
        <v>20.236095665217558</v>
      </c>
      <c r="D144" s="26">
        <v>296.13201865000002</v>
      </c>
      <c r="E144" s="60">
        <f t="shared" si="53"/>
        <v>19.369618187155236</v>
      </c>
      <c r="F144" s="58">
        <v>227.25874678</v>
      </c>
      <c r="G144" s="59">
        <f t="shared" si="56"/>
        <v>21.384224119817553</v>
      </c>
      <c r="H144" s="61">
        <f t="shared" si="38"/>
        <v>68.873271870000025</v>
      </c>
      <c r="I144" s="31">
        <f t="shared" si="55"/>
        <v>13.171838618692844</v>
      </c>
    </row>
    <row r="145" spans="1:9" ht="18.75" hidden="1">
      <c r="A145" s="39" t="s">
        <v>48</v>
      </c>
      <c r="B145" s="58">
        <f t="shared" si="37"/>
        <v>607.48609552000005</v>
      </c>
      <c r="C145" s="59">
        <f t="shared" si="52"/>
        <v>23.590642112727899</v>
      </c>
      <c r="D145" s="26">
        <v>346.83592141000003</v>
      </c>
      <c r="E145" s="60">
        <f t="shared" si="53"/>
        <v>24.650246625718573</v>
      </c>
      <c r="F145" s="58">
        <v>260.65017411000002</v>
      </c>
      <c r="G145" s="59">
        <f t="shared" si="56"/>
        <v>22.208294107157922</v>
      </c>
      <c r="H145" s="61">
        <f t="shared" si="38"/>
        <v>86.185747300000003</v>
      </c>
      <c r="I145" s="31">
        <f t="shared" si="55"/>
        <v>32.667461437695081</v>
      </c>
    </row>
    <row r="146" spans="1:9" ht="18.75" hidden="1">
      <c r="A146" s="39" t="s">
        <v>49</v>
      </c>
      <c r="B146" s="58">
        <f t="shared" si="37"/>
        <v>576.54358994999996</v>
      </c>
      <c r="C146" s="59">
        <f t="shared" si="52"/>
        <v>22.13658261514222</v>
      </c>
      <c r="D146" s="26">
        <v>350.54386828999998</v>
      </c>
      <c r="E146" s="60">
        <f t="shared" si="53"/>
        <v>28.100365145560712</v>
      </c>
      <c r="F146" s="58">
        <v>225.99972166000001</v>
      </c>
      <c r="G146" s="59">
        <f t="shared" si="56"/>
        <v>13.910913492852117</v>
      </c>
      <c r="H146" s="61">
        <f t="shared" si="38"/>
        <v>124.54414662999997</v>
      </c>
      <c r="I146" s="31">
        <f t="shared" si="55"/>
        <v>65.512852662284075</v>
      </c>
    </row>
    <row r="147" spans="1:9" ht="18.75" hidden="1">
      <c r="A147" s="39" t="s">
        <v>50</v>
      </c>
      <c r="B147" s="58">
        <f t="shared" ref="B147:B193" si="57">D147+F147</f>
        <v>615.94683965000002</v>
      </c>
      <c r="C147" s="59">
        <f t="shared" si="52"/>
        <v>22.811219173089281</v>
      </c>
      <c r="D147" s="26">
        <v>369.23101286000002</v>
      </c>
      <c r="E147" s="60">
        <f t="shared" si="53"/>
        <v>22.980527841693153</v>
      </c>
      <c r="F147" s="58">
        <v>246.71582678999999</v>
      </c>
      <c r="G147" s="59">
        <f t="shared" si="56"/>
        <v>22.558703603155283</v>
      </c>
      <c r="H147" s="61">
        <f t="shared" ref="H147:H193" si="58">D147-F147</f>
        <v>122.51518607000003</v>
      </c>
      <c r="I147" s="31">
        <f t="shared" si="55"/>
        <v>23.838852080067973</v>
      </c>
    </row>
    <row r="148" spans="1:9" ht="18.75" hidden="1">
      <c r="A148" s="39" t="s">
        <v>51</v>
      </c>
      <c r="B148" s="58">
        <f t="shared" si="57"/>
        <v>657.98267821000002</v>
      </c>
      <c r="C148" s="59">
        <f t="shared" si="52"/>
        <v>24.158039737017091</v>
      </c>
      <c r="D148" s="26">
        <v>404.83350424000002</v>
      </c>
      <c r="E148" s="60">
        <f t="shared" si="53"/>
        <v>28.325803451447619</v>
      </c>
      <c r="F148" s="58">
        <v>253.14917396999999</v>
      </c>
      <c r="G148" s="59">
        <f t="shared" si="56"/>
        <v>18.027855236707026</v>
      </c>
      <c r="H148" s="61">
        <f t="shared" si="58"/>
        <v>151.68433027000003</v>
      </c>
      <c r="I148" s="31">
        <f t="shared" si="55"/>
        <v>50.196451791143005</v>
      </c>
    </row>
    <row r="149" spans="1:9" ht="18.75" hidden="1">
      <c r="A149" s="39" t="s">
        <v>52</v>
      </c>
      <c r="B149" s="58">
        <f t="shared" si="57"/>
        <v>558.95793773000003</v>
      </c>
      <c r="C149" s="59">
        <f t="shared" si="52"/>
        <v>9.1364659581739218</v>
      </c>
      <c r="D149" s="26">
        <v>324.42513100000002</v>
      </c>
      <c r="E149" s="60">
        <f t="shared" si="53"/>
        <v>4.0202152617143883</v>
      </c>
      <c r="F149" s="58">
        <v>234.53280673</v>
      </c>
      <c r="G149" s="59">
        <f t="shared" si="56"/>
        <v>17.103857449350524</v>
      </c>
      <c r="H149" s="61">
        <f t="shared" si="58"/>
        <v>89.892324270000017</v>
      </c>
      <c r="I149" s="31">
        <f t="shared" si="55"/>
        <v>-19.457823275966025</v>
      </c>
    </row>
    <row r="150" spans="1:9" ht="18.75" hidden="1">
      <c r="A150" s="39" t="s">
        <v>53</v>
      </c>
      <c r="B150" s="58">
        <f t="shared" si="57"/>
        <v>619.34922634999998</v>
      </c>
      <c r="C150" s="59">
        <f t="shared" si="52"/>
        <v>21.328719747448854</v>
      </c>
      <c r="D150" s="26">
        <v>351.17611127999999</v>
      </c>
      <c r="E150" s="60">
        <f t="shared" si="53"/>
        <v>13.620180000240612</v>
      </c>
      <c r="F150" s="58">
        <v>268.17311506999999</v>
      </c>
      <c r="G150" s="59">
        <f t="shared" si="56"/>
        <v>33.159055722674971</v>
      </c>
      <c r="H150" s="61">
        <f t="shared" si="58"/>
        <v>83.002996209999992</v>
      </c>
      <c r="I150" s="31">
        <f t="shared" si="55"/>
        <v>-22.921218892391828</v>
      </c>
    </row>
    <row r="151" spans="1:9" ht="18.75" hidden="1">
      <c r="A151" s="39" t="s">
        <v>54</v>
      </c>
      <c r="B151" s="34">
        <f t="shared" si="57"/>
        <v>600.86225520000005</v>
      </c>
      <c r="C151" s="59">
        <f t="shared" si="52"/>
        <v>24.207491664185099</v>
      </c>
      <c r="D151" s="26">
        <v>352.67840215000001</v>
      </c>
      <c r="E151" s="60">
        <f t="shared" si="53"/>
        <v>26.979608408413867</v>
      </c>
      <c r="F151" s="58">
        <v>248.18385305000001</v>
      </c>
      <c r="G151" s="59">
        <f t="shared" si="56"/>
        <v>20.470153980290441</v>
      </c>
      <c r="H151" s="61">
        <f t="shared" si="58"/>
        <v>104.4945491</v>
      </c>
      <c r="I151" s="31">
        <f t="shared" si="55"/>
        <v>45.674776399942751</v>
      </c>
    </row>
    <row r="152" spans="1:9" ht="18.75" hidden="1">
      <c r="A152" s="39" t="s">
        <v>55</v>
      </c>
      <c r="B152" s="58">
        <f t="shared" si="57"/>
        <v>571.74306318999993</v>
      </c>
      <c r="C152" s="59">
        <f t="shared" si="52"/>
        <v>16.777705548648637</v>
      </c>
      <c r="D152" s="26">
        <v>332.81235984</v>
      </c>
      <c r="E152" s="60">
        <f t="shared" si="53"/>
        <v>17.713146630826238</v>
      </c>
      <c r="F152" s="58">
        <v>238.93070334999999</v>
      </c>
      <c r="G152" s="59">
        <f t="shared" si="56"/>
        <v>15.499213644145415</v>
      </c>
      <c r="H152" s="61">
        <f t="shared" si="58"/>
        <v>93.881656490000012</v>
      </c>
      <c r="I152" s="31">
        <f t="shared" si="55"/>
        <v>23.750164279959172</v>
      </c>
    </row>
    <row r="153" spans="1:9" ht="18.75" hidden="1">
      <c r="A153" s="39" t="s">
        <v>56</v>
      </c>
      <c r="B153" s="58">
        <f t="shared" si="57"/>
        <v>576.55535269000006</v>
      </c>
      <c r="C153" s="59">
        <f t="shared" si="52"/>
        <v>8.5605215236980836</v>
      </c>
      <c r="D153" s="26">
        <v>331.48340671</v>
      </c>
      <c r="E153" s="60">
        <f t="shared" si="53"/>
        <v>12.055302162806726</v>
      </c>
      <c r="F153" s="58">
        <v>245.07194598000001</v>
      </c>
      <c r="G153" s="59">
        <f t="shared" si="56"/>
        <v>4.1662903350867309</v>
      </c>
      <c r="H153" s="61">
        <f t="shared" si="58"/>
        <v>86.411460729999988</v>
      </c>
      <c r="I153" s="31">
        <f t="shared" si="55"/>
        <v>42.707755277054574</v>
      </c>
    </row>
    <row r="154" spans="1:9" ht="18.75" hidden="1">
      <c r="A154" s="39" t="s">
        <v>57</v>
      </c>
      <c r="B154" s="58">
        <f t="shared" si="57"/>
        <v>591.22793537999996</v>
      </c>
      <c r="C154" s="59">
        <f t="shared" si="52"/>
        <v>9.2878545411713596</v>
      </c>
      <c r="D154" s="26">
        <v>360.53450334000001</v>
      </c>
      <c r="E154" s="60">
        <f t="shared" si="53"/>
        <v>16.574085662681838</v>
      </c>
      <c r="F154" s="58">
        <v>230.69343204</v>
      </c>
      <c r="G154" s="59">
        <f t="shared" si="56"/>
        <v>-0.43755873235373777</v>
      </c>
      <c r="H154" s="61">
        <f t="shared" si="58"/>
        <v>129.84107130000001</v>
      </c>
      <c r="I154" s="31">
        <f t="shared" si="55"/>
        <v>67.3906155871897</v>
      </c>
    </row>
    <row r="155" spans="1:9" ht="18.75">
      <c r="A155" s="29" t="s">
        <v>81</v>
      </c>
      <c r="B155" s="8">
        <f t="shared" si="57"/>
        <v>6462.5331381699998</v>
      </c>
      <c r="C155" s="65">
        <f t="shared" si="52"/>
        <v>-7.9057655515117347</v>
      </c>
      <c r="D155" s="10">
        <f>SUM(D156:D167)</f>
        <v>3714.4489578799999</v>
      </c>
      <c r="E155" s="66">
        <f>((D155/D142)-1)*100</f>
        <v>-9.9927741316153664</v>
      </c>
      <c r="F155" s="8">
        <f>SUM(F156:F167)</f>
        <v>2748.0841802899999</v>
      </c>
      <c r="G155" s="65">
        <f>((F155/F142)-1)*100</f>
        <v>-4.9260645125853486</v>
      </c>
      <c r="H155" s="68">
        <f t="shared" si="58"/>
        <v>966.3647775899999</v>
      </c>
      <c r="I155" s="19">
        <f>((H155/H142)-1)*100</f>
        <v>-21.838137384436283</v>
      </c>
    </row>
    <row r="156" spans="1:9" ht="18.75" hidden="1">
      <c r="A156" s="39" t="s">
        <v>46</v>
      </c>
      <c r="B156" s="58">
        <f t="shared" si="57"/>
        <v>583.59764182999993</v>
      </c>
      <c r="C156" s="59">
        <f t="shared" si="52"/>
        <v>12.825019733040843</v>
      </c>
      <c r="D156" s="26">
        <v>335.95875476999998</v>
      </c>
      <c r="E156" s="60">
        <f>((D156/D143)-1)*100</f>
        <v>9.737390054211037</v>
      </c>
      <c r="F156" s="58">
        <v>247.63888706</v>
      </c>
      <c r="G156" s="59">
        <f>((F156/F143)-1)*100</f>
        <v>17.302620983922633</v>
      </c>
      <c r="H156" s="61">
        <f t="shared" si="58"/>
        <v>88.319867709999983</v>
      </c>
      <c r="I156" s="31">
        <f>((H156/H143)-1)*100</f>
        <v>-7.0677245362227854</v>
      </c>
    </row>
    <row r="157" spans="1:9" ht="18.75" hidden="1">
      <c r="A157" s="39" t="s">
        <v>47</v>
      </c>
      <c r="B157" s="58">
        <f t="shared" si="57"/>
        <v>513.75470240999994</v>
      </c>
      <c r="C157" s="59">
        <f t="shared" si="52"/>
        <v>-1.8410838815781205</v>
      </c>
      <c r="D157" s="26">
        <v>305.64110012999998</v>
      </c>
      <c r="E157" s="60">
        <f t="shared" ref="E157:E167" si="59">((D157/D144)-1)*100</f>
        <v>3.2110953497530348</v>
      </c>
      <c r="F157" s="58">
        <v>208.11360228000001</v>
      </c>
      <c r="G157" s="59">
        <f t="shared" ref="G157:G167" si="60">((F157/F144)-1)*100</f>
        <v>-8.4243817988372669</v>
      </c>
      <c r="H157" s="61">
        <f t="shared" si="58"/>
        <v>97.527497849999975</v>
      </c>
      <c r="I157" s="31">
        <f t="shared" ref="I157:I167" si="61">((H157/H144)-1)*100</f>
        <v>41.604275798143433</v>
      </c>
    </row>
    <row r="158" spans="1:9" ht="18.75" hidden="1">
      <c r="A158" s="39" t="s">
        <v>48</v>
      </c>
      <c r="B158" s="58">
        <f t="shared" si="57"/>
        <v>577.89204555000003</v>
      </c>
      <c r="C158" s="59">
        <f t="shared" si="52"/>
        <v>-4.8715600551594402</v>
      </c>
      <c r="D158" s="26">
        <v>346.32706972</v>
      </c>
      <c r="E158" s="60">
        <f t="shared" si="59"/>
        <v>-0.14671251118724138</v>
      </c>
      <c r="F158" s="58">
        <v>231.56497583000001</v>
      </c>
      <c r="G158" s="59">
        <f t="shared" si="60"/>
        <v>-11.1587104744175</v>
      </c>
      <c r="H158" s="61">
        <f t="shared" si="58"/>
        <v>114.76209388999999</v>
      </c>
      <c r="I158" s="31">
        <f t="shared" si="61"/>
        <v>33.156696420499657</v>
      </c>
    </row>
    <row r="159" spans="1:9" ht="18.75" hidden="1">
      <c r="A159" s="39" t="s">
        <v>49</v>
      </c>
      <c r="B159" s="58">
        <f t="shared" si="57"/>
        <v>503.39633919000005</v>
      </c>
      <c r="C159" s="59">
        <f t="shared" si="52"/>
        <v>-12.687202153499532</v>
      </c>
      <c r="D159" s="26">
        <v>298.26232986000002</v>
      </c>
      <c r="E159" s="60">
        <f t="shared" si="59"/>
        <v>-14.914406771693455</v>
      </c>
      <c r="F159" s="58">
        <v>205.13400933</v>
      </c>
      <c r="G159" s="59">
        <f t="shared" si="60"/>
        <v>-9.232627446059837</v>
      </c>
      <c r="H159" s="61">
        <f t="shared" si="58"/>
        <v>93.128320530000025</v>
      </c>
      <c r="I159" s="31">
        <f t="shared" si="61"/>
        <v>-25.224650816654727</v>
      </c>
    </row>
    <row r="160" spans="1:9" ht="18.75">
      <c r="A160" s="39" t="s">
        <v>50</v>
      </c>
      <c r="B160" s="58">
        <f t="shared" si="57"/>
        <v>562.34579085999997</v>
      </c>
      <c r="C160" s="59">
        <f t="shared" si="52"/>
        <v>-8.7022199546405332</v>
      </c>
      <c r="D160" s="26">
        <v>318.92507637</v>
      </c>
      <c r="E160" s="60">
        <f t="shared" si="59"/>
        <v>-13.62451547618898</v>
      </c>
      <c r="F160" s="58">
        <v>243.42071448999999</v>
      </c>
      <c r="G160" s="59">
        <f t="shared" si="60"/>
        <v>-1.335590157661326</v>
      </c>
      <c r="H160" s="61">
        <f t="shared" si="58"/>
        <v>75.504361880000005</v>
      </c>
      <c r="I160" s="31">
        <f t="shared" si="61"/>
        <v>-38.371426186415789</v>
      </c>
    </row>
    <row r="161" spans="1:9" ht="18.75">
      <c r="A161" s="39" t="s">
        <v>51</v>
      </c>
      <c r="B161" s="58">
        <f t="shared" si="57"/>
        <v>539.15240173999996</v>
      </c>
      <c r="C161" s="59">
        <f t="shared" si="52"/>
        <v>-18.059787955705808</v>
      </c>
      <c r="D161" s="26">
        <v>317.11164245999998</v>
      </c>
      <c r="E161" s="60">
        <f t="shared" si="59"/>
        <v>-21.66862694447229</v>
      </c>
      <c r="F161" s="58">
        <v>222.04075928</v>
      </c>
      <c r="G161" s="59">
        <f t="shared" si="60"/>
        <v>-12.288570490728345</v>
      </c>
      <c r="H161" s="61">
        <f t="shared" si="58"/>
        <v>95.070883179999981</v>
      </c>
      <c r="I161" s="31">
        <f t="shared" si="61"/>
        <v>-37.323200748045224</v>
      </c>
    </row>
    <row r="162" spans="1:9" ht="18.75">
      <c r="A162" s="39" t="s">
        <v>52</v>
      </c>
      <c r="B162" s="58">
        <f t="shared" si="57"/>
        <v>519.52135698000006</v>
      </c>
      <c r="C162" s="59">
        <f t="shared" si="52"/>
        <v>-7.0553753848021206</v>
      </c>
      <c r="D162" s="26">
        <v>289.66241192000001</v>
      </c>
      <c r="E162" s="60">
        <f t="shared" si="59"/>
        <v>-10.715174552861628</v>
      </c>
      <c r="F162" s="58">
        <v>229.85894506</v>
      </c>
      <c r="G162" s="59">
        <f t="shared" si="60"/>
        <v>-1.9928391832110148</v>
      </c>
      <c r="H162" s="61">
        <f t="shared" si="58"/>
        <v>59.803466860000015</v>
      </c>
      <c r="I162" s="31">
        <f t="shared" si="61"/>
        <v>-33.472109720542207</v>
      </c>
    </row>
    <row r="163" spans="1:9" ht="18.75">
      <c r="A163" s="39" t="s">
        <v>53</v>
      </c>
      <c r="B163" s="58">
        <f t="shared" si="57"/>
        <v>536.42926943999998</v>
      </c>
      <c r="C163" s="59">
        <f t="shared" si="52"/>
        <v>-13.388239361930054</v>
      </c>
      <c r="D163" s="26">
        <v>300.82037322000002</v>
      </c>
      <c r="E163" s="60">
        <f t="shared" si="59"/>
        <v>-14.33916956266148</v>
      </c>
      <c r="F163" s="58">
        <v>235.60889621999999</v>
      </c>
      <c r="G163" s="59">
        <f t="shared" si="60"/>
        <v>-12.142984147199066</v>
      </c>
      <c r="H163" s="61">
        <f t="shared" si="58"/>
        <v>65.211477000000031</v>
      </c>
      <c r="I163" s="31">
        <f t="shared" si="61"/>
        <v>-21.434791540520905</v>
      </c>
    </row>
    <row r="164" spans="1:9" ht="18.75">
      <c r="A164" s="39" t="s">
        <v>54</v>
      </c>
      <c r="B164" s="34">
        <f t="shared" si="57"/>
        <v>518.70611513999995</v>
      </c>
      <c r="C164" s="59">
        <f t="shared" si="52"/>
        <v>-13.673040592748498</v>
      </c>
      <c r="D164" s="26">
        <v>282.62345463999998</v>
      </c>
      <c r="E164" s="60">
        <f t="shared" si="59"/>
        <v>-19.863690853460458</v>
      </c>
      <c r="F164" s="58">
        <v>236.0826605</v>
      </c>
      <c r="G164" s="59">
        <f t="shared" si="60"/>
        <v>-4.8758984121187172</v>
      </c>
      <c r="H164" s="61">
        <f t="shared" si="58"/>
        <v>46.540794139999974</v>
      </c>
      <c r="I164" s="31">
        <f t="shared" si="61"/>
        <v>-55.461031660645752</v>
      </c>
    </row>
    <row r="165" spans="1:9" ht="18.75">
      <c r="A165" s="39" t="s">
        <v>55</v>
      </c>
      <c r="B165" s="58">
        <f t="shared" si="57"/>
        <v>534.4086628</v>
      </c>
      <c r="C165" s="59">
        <f t="shared" si="52"/>
        <v>-6.5299262542330316</v>
      </c>
      <c r="D165" s="26">
        <v>292.96369854</v>
      </c>
      <c r="E165" s="60">
        <f t="shared" si="59"/>
        <v>-11.973311724107027</v>
      </c>
      <c r="F165" s="58">
        <v>241.44496426000001</v>
      </c>
      <c r="G165" s="59">
        <f t="shared" si="60"/>
        <v>1.0522971199381503</v>
      </c>
      <c r="H165" s="61">
        <f t="shared" si="58"/>
        <v>51.51873427999999</v>
      </c>
      <c r="I165" s="31">
        <f t="shared" si="61"/>
        <v>-45.123748124866538</v>
      </c>
    </row>
    <row r="166" spans="1:9" ht="18.75">
      <c r="A166" s="39" t="s">
        <v>56</v>
      </c>
      <c r="B166" s="58">
        <f t="shared" si="57"/>
        <v>530.79496885000003</v>
      </c>
      <c r="C166" s="59">
        <f t="shared" si="52"/>
        <v>-7.9368587294348263</v>
      </c>
      <c r="D166" s="26">
        <v>300.80774638000003</v>
      </c>
      <c r="E166" s="60">
        <f t="shared" si="59"/>
        <v>-9.2540560731103945</v>
      </c>
      <c r="F166" s="58">
        <v>229.98722247000001</v>
      </c>
      <c r="G166" s="59">
        <f t="shared" si="60"/>
        <v>-6.1552224795371142</v>
      </c>
      <c r="H166" s="61">
        <f t="shared" si="58"/>
        <v>70.82052391000002</v>
      </c>
      <c r="I166" s="31">
        <f t="shared" si="61"/>
        <v>-18.04267245141844</v>
      </c>
    </row>
    <row r="167" spans="1:9" ht="18.75">
      <c r="A167" s="39" t="s">
        <v>57</v>
      </c>
      <c r="B167" s="58">
        <f t="shared" si="57"/>
        <v>542.53384338000001</v>
      </c>
      <c r="C167" s="59">
        <f>((B167/B154)-1)*100</f>
        <v>-8.2360945899321862</v>
      </c>
      <c r="D167" s="26">
        <v>325.34529987000002</v>
      </c>
      <c r="E167" s="60">
        <f t="shared" si="59"/>
        <v>-9.7602873356104283</v>
      </c>
      <c r="F167" s="58">
        <v>217.18854350999999</v>
      </c>
      <c r="G167" s="59">
        <f t="shared" si="60"/>
        <v>-5.8540411881593535</v>
      </c>
      <c r="H167" s="61">
        <f t="shared" si="58"/>
        <v>108.15675636000003</v>
      </c>
      <c r="I167" s="31">
        <f t="shared" si="61"/>
        <v>-16.700659292850407</v>
      </c>
    </row>
    <row r="168" spans="1:9" ht="18.75">
      <c r="A168" s="36" t="s">
        <v>87</v>
      </c>
      <c r="B168" s="54">
        <f>D168+F168</f>
        <v>6244.1826301599995</v>
      </c>
      <c r="C168" s="55">
        <f>((B168/B155)-1)*100</f>
        <v>-3.3787139398999022</v>
      </c>
      <c r="D168" s="54">
        <f>SUM(D169:D180)</f>
        <v>3408.2916171500001</v>
      </c>
      <c r="E168" s="55">
        <f>((D168/D155)-1)*100</f>
        <v>-8.2423353827626009</v>
      </c>
      <c r="F168" s="54">
        <f>SUM(F169:F180)</f>
        <v>2835.8910130099998</v>
      </c>
      <c r="G168" s="55">
        <f>((F168/F155)-1)*100</f>
        <v>3.1952017099684982</v>
      </c>
      <c r="H168" s="56">
        <f>D168-F168</f>
        <v>572.40060414000027</v>
      </c>
      <c r="I168" s="48">
        <f>((H168/H155)-1)*100</f>
        <v>-40.767646191793119</v>
      </c>
    </row>
    <row r="169" spans="1:9" ht="18.75">
      <c r="A169" s="39" t="s">
        <v>46</v>
      </c>
      <c r="B169" s="58">
        <f t="shared" si="57"/>
        <v>519.62889180000002</v>
      </c>
      <c r="C169" s="59">
        <f>((B169/B156)-1)*100</f>
        <v>-10.961104953990509</v>
      </c>
      <c r="D169" s="26">
        <v>291.18758434</v>
      </c>
      <c r="E169" s="60">
        <f>((D169/D156)-1)*100</f>
        <v>-13.32638896719649</v>
      </c>
      <c r="F169" s="58">
        <v>228.44130745999999</v>
      </c>
      <c r="G169" s="59">
        <f>((F169/F156)-1)*100</f>
        <v>-7.7522475681893415</v>
      </c>
      <c r="H169" s="61">
        <f t="shared" si="58"/>
        <v>62.746276880000011</v>
      </c>
      <c r="I169" s="31">
        <f t="shared" ref="I169:I179" si="62">((H169/H156)-1)*100</f>
        <v>-28.955648930511714</v>
      </c>
    </row>
    <row r="170" spans="1:9" ht="18.75">
      <c r="A170" s="39" t="s">
        <v>47</v>
      </c>
      <c r="B170" s="58">
        <f t="shared" si="57"/>
        <v>506.43509230999996</v>
      </c>
      <c r="C170" s="59">
        <f t="shared" ref="C170:C179" si="63">((B170/B157)-1)*100</f>
        <v>-1.4247285846074043</v>
      </c>
      <c r="D170" s="26">
        <v>276.05568918</v>
      </c>
      <c r="E170" s="60">
        <f t="shared" ref="E170:E180" si="64">((D170/D157)-1)*100</f>
        <v>-9.6797881362867262</v>
      </c>
      <c r="F170" s="58">
        <v>230.37940312999999</v>
      </c>
      <c r="G170" s="59">
        <f t="shared" ref="G170:G180" si="65">((F170/F157)-1)*100</f>
        <v>10.698868601603051</v>
      </c>
      <c r="H170" s="61">
        <f t="shared" si="58"/>
        <v>45.676286050000016</v>
      </c>
      <c r="I170" s="31">
        <f t="shared" si="62"/>
        <v>-53.16573575972243</v>
      </c>
    </row>
    <row r="171" spans="1:9" ht="18.75">
      <c r="A171" s="39" t="s">
        <v>48</v>
      </c>
      <c r="B171" s="58">
        <f t="shared" si="57"/>
        <v>522.74731818999999</v>
      </c>
      <c r="C171" s="59">
        <f t="shared" si="63"/>
        <v>-9.5423925254961581</v>
      </c>
      <c r="D171" s="26">
        <v>293.88862323000001</v>
      </c>
      <c r="E171" s="60">
        <f t="shared" si="64"/>
        <v>-15.141307473422639</v>
      </c>
      <c r="F171" s="58">
        <v>228.85869496000001</v>
      </c>
      <c r="G171" s="59">
        <f t="shared" si="65"/>
        <v>-1.1686917938690256</v>
      </c>
      <c r="H171" s="61">
        <f t="shared" si="58"/>
        <v>65.029928269999999</v>
      </c>
      <c r="I171" s="31">
        <f t="shared" si="62"/>
        <v>-43.335010659241291</v>
      </c>
    </row>
    <row r="172" spans="1:9" ht="18.75">
      <c r="A172" s="39" t="s">
        <v>49</v>
      </c>
      <c r="B172" s="58">
        <f t="shared" si="57"/>
        <v>496.87673097000004</v>
      </c>
      <c r="C172" s="59">
        <f t="shared" si="63"/>
        <v>-1.2951242812950348</v>
      </c>
      <c r="D172" s="26">
        <v>270.23145376000002</v>
      </c>
      <c r="E172" s="60">
        <f t="shared" si="64"/>
        <v>-9.3980611340216065</v>
      </c>
      <c r="F172" s="58">
        <v>226.64527720999999</v>
      </c>
      <c r="G172" s="59">
        <f t="shared" si="65"/>
        <v>10.486446372427061</v>
      </c>
      <c r="H172" s="61">
        <f t="shared" si="58"/>
        <v>43.586176550000033</v>
      </c>
      <c r="I172" s="31">
        <f t="shared" si="62"/>
        <v>-53.197720841578658</v>
      </c>
    </row>
    <row r="173" spans="1:9" ht="18.75">
      <c r="A173" s="39" t="s">
        <v>50</v>
      </c>
      <c r="B173" s="58">
        <f t="shared" si="57"/>
        <v>537.40464498000006</v>
      </c>
      <c r="C173" s="59">
        <f t="shared" si="63"/>
        <v>-4.4351973972913017</v>
      </c>
      <c r="D173" s="26">
        <v>287.46610506000002</v>
      </c>
      <c r="E173" s="60">
        <f t="shared" si="64"/>
        <v>-9.8640632677948972</v>
      </c>
      <c r="F173" s="58">
        <v>249.93853992000001</v>
      </c>
      <c r="G173" s="59">
        <f t="shared" si="65"/>
        <v>2.6775968691307828</v>
      </c>
      <c r="H173" s="61">
        <f t="shared" si="58"/>
        <v>37.527565140000007</v>
      </c>
      <c r="I173" s="31">
        <f t="shared" si="62"/>
        <v>-50.297487184060941</v>
      </c>
    </row>
    <row r="174" spans="1:9" ht="18.75">
      <c r="A174" s="39" t="s">
        <v>51</v>
      </c>
      <c r="B174" s="58">
        <f t="shared" si="57"/>
        <v>521.95778229999996</v>
      </c>
      <c r="C174" s="59">
        <f t="shared" si="63"/>
        <v>-3.1891946292936901</v>
      </c>
      <c r="D174" s="26">
        <v>295.98988594999997</v>
      </c>
      <c r="E174" s="60">
        <f t="shared" si="64"/>
        <v>-6.6606688881390657</v>
      </c>
      <c r="F174" s="58">
        <v>225.96789634999999</v>
      </c>
      <c r="G174" s="59">
        <f t="shared" si="65"/>
        <v>1.7686559362948939</v>
      </c>
      <c r="H174" s="61">
        <f t="shared" si="58"/>
        <v>70.021989599999984</v>
      </c>
      <c r="I174" s="31">
        <f t="shared" si="62"/>
        <v>-26.347597436929593</v>
      </c>
    </row>
    <row r="175" spans="1:9" ht="18.75">
      <c r="A175" s="39" t="s">
        <v>52</v>
      </c>
      <c r="B175" s="58">
        <f t="shared" si="57"/>
        <v>530.49749730999997</v>
      </c>
      <c r="C175" s="59">
        <f t="shared" si="63"/>
        <v>2.1127409263412611</v>
      </c>
      <c r="D175" s="26">
        <v>277.96554311</v>
      </c>
      <c r="E175" s="60">
        <f t="shared" si="64"/>
        <v>-4.0381037817328158</v>
      </c>
      <c r="F175" s="58">
        <v>252.5319542</v>
      </c>
      <c r="G175" s="59">
        <f t="shared" si="65"/>
        <v>9.8638794039891167</v>
      </c>
      <c r="H175" s="61">
        <f t="shared" si="58"/>
        <v>25.433588909999997</v>
      </c>
      <c r="I175" s="31">
        <f t="shared" si="62"/>
        <v>-57.471380430937124</v>
      </c>
    </row>
    <row r="176" spans="1:9" ht="18.75">
      <c r="A176" s="39" t="s">
        <v>53</v>
      </c>
      <c r="B176" s="58">
        <f t="shared" si="57"/>
        <v>519.06320697000001</v>
      </c>
      <c r="C176" s="59">
        <f t="shared" si="63"/>
        <v>-3.2373443171975103</v>
      </c>
      <c r="D176" s="26">
        <v>283.72065594999998</v>
      </c>
      <c r="E176" s="60">
        <f t="shared" si="64"/>
        <v>-5.6843614303657697</v>
      </c>
      <c r="F176" s="58">
        <v>235.34255102</v>
      </c>
      <c r="G176" s="59">
        <f t="shared" si="65"/>
        <v>-0.11304547675113907</v>
      </c>
      <c r="H176" s="61">
        <f t="shared" si="58"/>
        <v>48.378104929999978</v>
      </c>
      <c r="I176" s="31">
        <f t="shared" si="62"/>
        <v>-25.813511431431067</v>
      </c>
    </row>
    <row r="177" spans="1:9" ht="18.75">
      <c r="A177" s="39" t="s">
        <v>54</v>
      </c>
      <c r="B177" s="34">
        <f t="shared" si="57"/>
        <v>504.37870107000003</v>
      </c>
      <c r="C177" s="59">
        <f t="shared" si="63"/>
        <v>-2.7621448160743078</v>
      </c>
      <c r="D177" s="26">
        <v>269.70158491000001</v>
      </c>
      <c r="E177" s="60">
        <f t="shared" si="64"/>
        <v>-4.5721151298145362</v>
      </c>
      <c r="F177" s="58">
        <v>234.67711616</v>
      </c>
      <c r="G177" s="59">
        <f t="shared" si="65"/>
        <v>-0.59536110658157115</v>
      </c>
      <c r="H177" s="61">
        <f t="shared" si="58"/>
        <v>35.024468750000011</v>
      </c>
      <c r="I177" s="31">
        <f t="shared" si="62"/>
        <v>-24.74458290367275</v>
      </c>
    </row>
    <row r="178" spans="1:9" ht="18.75">
      <c r="A178" s="39" t="s">
        <v>55</v>
      </c>
      <c r="B178" s="58">
        <f t="shared" si="57"/>
        <v>532.39843683000004</v>
      </c>
      <c r="C178" s="59">
        <f t="shared" si="63"/>
        <v>-0.37615894163607333</v>
      </c>
      <c r="D178" s="26">
        <v>278.24447377000001</v>
      </c>
      <c r="E178" s="60">
        <f t="shared" si="64"/>
        <v>-5.0242486845141654</v>
      </c>
      <c r="F178" s="58">
        <v>254.15396306</v>
      </c>
      <c r="G178" s="59">
        <f t="shared" si="65"/>
        <v>5.263724939947112</v>
      </c>
      <c r="H178" s="61">
        <f t="shared" si="58"/>
        <v>24.090510710000018</v>
      </c>
      <c r="I178" s="31">
        <f t="shared" si="62"/>
        <v>-53.23931954719594</v>
      </c>
    </row>
    <row r="179" spans="1:9" ht="18.75">
      <c r="A179" s="39" t="s">
        <v>56</v>
      </c>
      <c r="B179" s="58">
        <f t="shared" si="57"/>
        <v>518.24716463000004</v>
      </c>
      <c r="C179" s="59">
        <f t="shared" si="63"/>
        <v>-2.3639644224936029</v>
      </c>
      <c r="D179" s="26">
        <v>283.29846786000002</v>
      </c>
      <c r="E179" s="60">
        <f t="shared" si="64"/>
        <v>-5.8207538637921719</v>
      </c>
      <c r="F179" s="58">
        <v>234.94869677</v>
      </c>
      <c r="G179" s="59">
        <f t="shared" si="65"/>
        <v>2.1572825858389377</v>
      </c>
      <c r="H179" s="61">
        <f t="shared" si="58"/>
        <v>48.349771090000019</v>
      </c>
      <c r="I179" s="31">
        <f t="shared" si="62"/>
        <v>-31.72915361167934</v>
      </c>
    </row>
    <row r="180" spans="1:9" ht="18.75">
      <c r="A180" s="39" t="s">
        <v>57</v>
      </c>
      <c r="B180" s="58">
        <f t="shared" si="57"/>
        <v>534.54716280000002</v>
      </c>
      <c r="C180" s="59">
        <f>((B180/B167)-1)*100</f>
        <v>-1.4721073491457681</v>
      </c>
      <c r="D180" s="26">
        <v>300.54155003</v>
      </c>
      <c r="E180" s="60">
        <f t="shared" si="64"/>
        <v>-7.6238230120155404</v>
      </c>
      <c r="F180" s="58">
        <v>234.00561277</v>
      </c>
      <c r="G180" s="59">
        <f t="shared" si="65"/>
        <v>7.7430738234246288</v>
      </c>
      <c r="H180" s="61">
        <f t="shared" si="58"/>
        <v>66.535937259999997</v>
      </c>
      <c r="I180" s="31">
        <f>((H180/H167)-1)*100</f>
        <v>-38.481940935307854</v>
      </c>
    </row>
    <row r="181" spans="1:9" ht="18.75">
      <c r="A181" s="36" t="s">
        <v>82</v>
      </c>
      <c r="B181" s="54">
        <f t="shared" si="57"/>
        <v>1959.5245636889013</v>
      </c>
      <c r="C181" s="55">
        <f>((B181/B194)-1)*100</f>
        <v>-4.2119554976018492</v>
      </c>
      <c r="D181" s="54">
        <f>SUM(D182:D193)</f>
        <v>1065.8939994936006</v>
      </c>
      <c r="E181" s="55">
        <f>((D181/D194)-1)*100</f>
        <v>-5.7867661160216137</v>
      </c>
      <c r="F181" s="54">
        <f>SUM(F182:F193)</f>
        <v>893.63056419530062</v>
      </c>
      <c r="G181" s="55">
        <f>((F181/F194)-1)*100</f>
        <v>-2.2633227511950849</v>
      </c>
      <c r="H181" s="56">
        <f t="shared" si="58"/>
        <v>172.26343529830001</v>
      </c>
      <c r="I181" s="57">
        <f>((H181/H194)-1)*100</f>
        <v>-20.630071551708575</v>
      </c>
    </row>
    <row r="182" spans="1:9" ht="18.75">
      <c r="A182" s="39" t="s">
        <v>46</v>
      </c>
      <c r="B182" s="58">
        <f t="shared" si="57"/>
        <v>492.8390704988999</v>
      </c>
      <c r="C182" s="59">
        <f>((B182/B169)-1)*100</f>
        <v>-5.1555680840416507</v>
      </c>
      <c r="D182" s="40">
        <v>260.52270157169977</v>
      </c>
      <c r="E182" s="60">
        <f>((D182/D169)-1)*100</f>
        <v>-10.530971929247823</v>
      </c>
      <c r="F182" s="58">
        <v>232.31636892720013</v>
      </c>
      <c r="G182" s="59">
        <f>((F182/F169)-1)*100</f>
        <v>1.6963050642137656</v>
      </c>
      <c r="H182" s="61">
        <f t="shared" si="58"/>
        <v>28.206332644499639</v>
      </c>
      <c r="I182" s="31">
        <f t="shared" ref="I182:I193" si="66">((H182/H169)-1)*100</f>
        <v>-55.047001914642316</v>
      </c>
    </row>
    <row r="183" spans="1:9" ht="18.75">
      <c r="A183" s="39" t="s">
        <v>47</v>
      </c>
      <c r="B183" s="58">
        <f t="shared" si="57"/>
        <v>457.58317458949989</v>
      </c>
      <c r="C183" s="59">
        <f t="shared" ref="C183:C192" si="67">((B183/B170)-1)*100</f>
        <v>-9.6462347223357003</v>
      </c>
      <c r="D183" s="40">
        <v>242.67526395990021</v>
      </c>
      <c r="E183" s="60">
        <f t="shared" ref="E183:E192" si="68">((D183/D170)-1)*100</f>
        <v>-12.091917148765718</v>
      </c>
      <c r="F183" s="58">
        <v>214.90791062959966</v>
      </c>
      <c r="G183" s="59">
        <f t="shared" ref="G183:G193" si="69">((F183/F170)-1)*100</f>
        <v>-6.7156578627256769</v>
      </c>
      <c r="H183" s="61">
        <f t="shared" si="58"/>
        <v>27.767353330300551</v>
      </c>
      <c r="I183" s="31">
        <f t="shared" si="66"/>
        <v>-39.208382003946795</v>
      </c>
    </row>
    <row r="184" spans="1:9" ht="18.75">
      <c r="A184" s="39" t="s">
        <v>48</v>
      </c>
      <c r="B184" s="33">
        <f t="shared" si="57"/>
        <v>512.16905564810111</v>
      </c>
      <c r="C184" s="25">
        <f t="shared" si="67"/>
        <v>-2.0235900164013998</v>
      </c>
      <c r="D184" s="40">
        <v>294.02232807780013</v>
      </c>
      <c r="E184" s="35">
        <f t="shared" si="68"/>
        <v>4.5495074402879254E-2</v>
      </c>
      <c r="F184" s="33">
        <v>218.14672757030098</v>
      </c>
      <c r="G184" s="25">
        <f t="shared" si="69"/>
        <v>-4.6806031955968557</v>
      </c>
      <c r="H184" s="28">
        <f t="shared" si="58"/>
        <v>75.875600507499144</v>
      </c>
      <c r="I184" s="31">
        <f t="shared" si="66"/>
        <v>16.67797047609929</v>
      </c>
    </row>
    <row r="185" spans="1:9" ht="19.5" thickBot="1">
      <c r="A185" s="42" t="s">
        <v>49</v>
      </c>
      <c r="B185" s="43">
        <f t="shared" si="57"/>
        <v>496.93326295240041</v>
      </c>
      <c r="C185" s="44">
        <f t="shared" si="67"/>
        <v>1.1377466256079494E-2</v>
      </c>
      <c r="D185" s="62">
        <v>268.6737058842005</v>
      </c>
      <c r="E185" s="45">
        <f t="shared" si="68"/>
        <v>-0.57644950435081777</v>
      </c>
      <c r="F185" s="43">
        <v>228.25955706819991</v>
      </c>
      <c r="G185" s="44">
        <f t="shared" si="69"/>
        <v>0.71224950198462977</v>
      </c>
      <c r="H185" s="46">
        <f t="shared" si="58"/>
        <v>40.414148816000591</v>
      </c>
      <c r="I185" s="47">
        <f t="shared" si="66"/>
        <v>-7.2776003427615148</v>
      </c>
    </row>
    <row r="186" spans="1:9" ht="18.75" hidden="1">
      <c r="A186" s="39" t="s">
        <v>50</v>
      </c>
      <c r="B186" s="58">
        <f t="shared" si="57"/>
        <v>0</v>
      </c>
      <c r="C186" s="59">
        <f t="shared" si="67"/>
        <v>-100</v>
      </c>
      <c r="D186" s="40"/>
      <c r="E186" s="60">
        <f t="shared" si="68"/>
        <v>-100</v>
      </c>
      <c r="F186" s="58"/>
      <c r="G186" s="59">
        <f t="shared" si="69"/>
        <v>-100</v>
      </c>
      <c r="H186" s="61">
        <f t="shared" si="58"/>
        <v>0</v>
      </c>
      <c r="I186" s="31">
        <f t="shared" si="66"/>
        <v>-100</v>
      </c>
    </row>
    <row r="187" spans="1:9" ht="18.75" hidden="1">
      <c r="A187" s="39" t="s">
        <v>51</v>
      </c>
      <c r="B187" s="58">
        <f t="shared" si="57"/>
        <v>0</v>
      </c>
      <c r="C187" s="59">
        <f t="shared" si="67"/>
        <v>-100</v>
      </c>
      <c r="D187" s="40"/>
      <c r="E187" s="60">
        <f t="shared" si="68"/>
        <v>-100</v>
      </c>
      <c r="F187" s="58"/>
      <c r="G187" s="59">
        <f t="shared" si="69"/>
        <v>-100</v>
      </c>
      <c r="H187" s="61">
        <f t="shared" si="58"/>
        <v>0</v>
      </c>
      <c r="I187" s="31">
        <f t="shared" si="66"/>
        <v>-100</v>
      </c>
    </row>
    <row r="188" spans="1:9" ht="18.75" hidden="1">
      <c r="A188" s="39" t="s">
        <v>52</v>
      </c>
      <c r="B188" s="58">
        <f t="shared" si="57"/>
        <v>0</v>
      </c>
      <c r="C188" s="59">
        <f t="shared" si="67"/>
        <v>-100</v>
      </c>
      <c r="D188" s="40"/>
      <c r="E188" s="60">
        <f t="shared" si="68"/>
        <v>-100</v>
      </c>
      <c r="F188" s="58"/>
      <c r="G188" s="59">
        <f t="shared" si="69"/>
        <v>-100</v>
      </c>
      <c r="H188" s="61">
        <f t="shared" si="58"/>
        <v>0</v>
      </c>
      <c r="I188" s="31">
        <f t="shared" si="66"/>
        <v>-100</v>
      </c>
    </row>
    <row r="189" spans="1:9" ht="18.75" hidden="1">
      <c r="A189" s="39" t="s">
        <v>53</v>
      </c>
      <c r="B189" s="58">
        <f t="shared" si="57"/>
        <v>0</v>
      </c>
      <c r="C189" s="59">
        <f t="shared" si="67"/>
        <v>-100</v>
      </c>
      <c r="D189" s="40"/>
      <c r="E189" s="60">
        <f t="shared" si="68"/>
        <v>-100</v>
      </c>
      <c r="F189" s="58"/>
      <c r="G189" s="59">
        <f t="shared" si="69"/>
        <v>-100</v>
      </c>
      <c r="H189" s="61">
        <f t="shared" si="58"/>
        <v>0</v>
      </c>
      <c r="I189" s="31">
        <f t="shared" si="66"/>
        <v>-100</v>
      </c>
    </row>
    <row r="190" spans="1:9" ht="18.75" hidden="1">
      <c r="A190" s="39" t="s">
        <v>54</v>
      </c>
      <c r="B190" s="34">
        <f t="shared" si="57"/>
        <v>0</v>
      </c>
      <c r="C190" s="59">
        <f t="shared" si="67"/>
        <v>-100</v>
      </c>
      <c r="D190" s="40"/>
      <c r="E190" s="60">
        <f t="shared" si="68"/>
        <v>-100</v>
      </c>
      <c r="F190" s="58"/>
      <c r="G190" s="59">
        <f t="shared" si="69"/>
        <v>-100</v>
      </c>
      <c r="H190" s="61">
        <f t="shared" si="58"/>
        <v>0</v>
      </c>
      <c r="I190" s="31">
        <f t="shared" si="66"/>
        <v>-100</v>
      </c>
    </row>
    <row r="191" spans="1:9" ht="18.75" hidden="1">
      <c r="A191" s="39" t="s">
        <v>55</v>
      </c>
      <c r="B191" s="58">
        <f t="shared" si="57"/>
        <v>0</v>
      </c>
      <c r="C191" s="59">
        <f t="shared" si="67"/>
        <v>-100</v>
      </c>
      <c r="D191" s="40"/>
      <c r="E191" s="60">
        <f t="shared" si="68"/>
        <v>-100</v>
      </c>
      <c r="F191" s="58"/>
      <c r="G191" s="59">
        <f t="shared" si="69"/>
        <v>-100</v>
      </c>
      <c r="H191" s="61">
        <f t="shared" si="58"/>
        <v>0</v>
      </c>
      <c r="I191" s="31">
        <f t="shared" si="66"/>
        <v>-100</v>
      </c>
    </row>
    <row r="192" spans="1:9" ht="18.75" hidden="1">
      <c r="A192" s="39" t="s">
        <v>56</v>
      </c>
      <c r="B192" s="58">
        <f t="shared" si="57"/>
        <v>0</v>
      </c>
      <c r="C192" s="59">
        <f t="shared" si="67"/>
        <v>-100</v>
      </c>
      <c r="D192" s="40"/>
      <c r="E192" s="60">
        <f t="shared" si="68"/>
        <v>-100</v>
      </c>
      <c r="F192" s="58"/>
      <c r="G192" s="59">
        <f t="shared" si="69"/>
        <v>-100</v>
      </c>
      <c r="H192" s="61">
        <f t="shared" si="58"/>
        <v>0</v>
      </c>
      <c r="I192" s="31">
        <f t="shared" si="66"/>
        <v>-100</v>
      </c>
    </row>
    <row r="193" spans="1:9" ht="19.5" hidden="1" thickBot="1">
      <c r="A193" s="42" t="s">
        <v>57</v>
      </c>
      <c r="B193" s="43">
        <f t="shared" si="57"/>
        <v>0</v>
      </c>
      <c r="C193" s="44">
        <f>((B193/B180)-1)*100</f>
        <v>-100</v>
      </c>
      <c r="D193" s="62"/>
      <c r="E193" s="45">
        <f>((D193/D180)-1)*100</f>
        <v>-100</v>
      </c>
      <c r="F193" s="43"/>
      <c r="G193" s="44">
        <f t="shared" si="69"/>
        <v>-100</v>
      </c>
      <c r="H193" s="46">
        <f t="shared" si="58"/>
        <v>0</v>
      </c>
      <c r="I193" s="47">
        <f t="shared" si="66"/>
        <v>-100</v>
      </c>
    </row>
    <row r="194" spans="1:9" ht="17.25" hidden="1" customHeight="1">
      <c r="A194" s="49" t="s">
        <v>145</v>
      </c>
      <c r="B194" s="50">
        <f>SUM(B169:B172)</f>
        <v>2045.6880332700002</v>
      </c>
      <c r="D194" s="50">
        <f>SUM(D169:D172)</f>
        <v>1131.3633505100001</v>
      </c>
      <c r="F194" s="50">
        <f>SUM(F169:F172)</f>
        <v>914.32468275999997</v>
      </c>
      <c r="H194" s="50">
        <f>SUM(H169:H172)</f>
        <v>217.03866775000006</v>
      </c>
    </row>
    <row r="195" spans="1:9" ht="18.75">
      <c r="A195" s="51" t="s">
        <v>86</v>
      </c>
      <c r="H195" s="52"/>
      <c r="I195" s="53" t="s">
        <v>202</v>
      </c>
    </row>
    <row r="196" spans="1:9">
      <c r="A196" s="51" t="s">
        <v>69</v>
      </c>
    </row>
  </sheetData>
  <mergeCells count="7">
    <mergeCell ref="A1:I1"/>
    <mergeCell ref="A2:I2"/>
    <mergeCell ref="A3:A4"/>
    <mergeCell ref="B3:C3"/>
    <mergeCell ref="D3:E3"/>
    <mergeCell ref="F3:G3"/>
    <mergeCell ref="H3:I3"/>
  </mergeCells>
  <phoneticPr fontId="5" type="noConversion"/>
  <pageMargins left="0.7" right="0.7" top="0.75" bottom="0.75" header="0.3" footer="0.3"/>
  <pageSetup paperSize="9" scale="99" fitToWidth="0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81E4FF-B3A0-4D2E-9210-AEB62EA85746}">
  <sheetPr>
    <tabColor theme="9" tint="0.59999389629810485"/>
    <pageSetUpPr fitToPage="1"/>
  </sheetPr>
  <dimension ref="A1:I196"/>
  <sheetViews>
    <sheetView zoomScale="80" zoomScaleNormal="80" workbookViewId="0">
      <pane xSplit="1" ySplit="7" topLeftCell="B171" activePane="bottomRight" state="frozen"/>
      <selection activeCell="F182" sqref="F182:F186"/>
      <selection pane="topRight" activeCell="F182" sqref="F182:F186"/>
      <selection pane="bottomLeft" activeCell="F182" sqref="F182:F186"/>
      <selection pane="bottomRight" activeCell="F182" sqref="F182:F186"/>
    </sheetView>
  </sheetViews>
  <sheetFormatPr defaultRowHeight="16.5"/>
  <cols>
    <col min="1" max="1" width="13.25" style="73" customWidth="1"/>
    <col min="2" max="2" width="10.25" bestFit="1" customWidth="1"/>
    <col min="3" max="3" width="9.375" bestFit="1" customWidth="1"/>
    <col min="5" max="5" width="9.375" bestFit="1" customWidth="1"/>
    <col min="9" max="9" width="10.375" customWidth="1"/>
  </cols>
  <sheetData>
    <row r="1" spans="1:9" ht="39.75" customHeight="1">
      <c r="A1" s="271" t="s">
        <v>99</v>
      </c>
      <c r="B1" s="272"/>
      <c r="C1" s="272"/>
      <c r="D1" s="272"/>
      <c r="E1" s="272"/>
      <c r="F1" s="272"/>
      <c r="G1" s="272"/>
      <c r="H1" s="272"/>
      <c r="I1" s="272"/>
    </row>
    <row r="2" spans="1:9" ht="18.75" customHeight="1" thickBot="1">
      <c r="A2" s="260" t="s">
        <v>90</v>
      </c>
      <c r="B2" s="260"/>
      <c r="C2" s="260"/>
      <c r="D2" s="260"/>
      <c r="E2" s="260"/>
      <c r="F2" s="260"/>
      <c r="G2" s="260"/>
      <c r="H2" s="260"/>
      <c r="I2" s="260"/>
    </row>
    <row r="3" spans="1:9" ht="25.5" customHeight="1">
      <c r="A3" s="261" t="s">
        <v>2</v>
      </c>
      <c r="B3" s="263" t="s">
        <v>3</v>
      </c>
      <c r="C3" s="264"/>
      <c r="D3" s="265" t="s">
        <v>4</v>
      </c>
      <c r="E3" s="266"/>
      <c r="F3" s="267" t="s">
        <v>5</v>
      </c>
      <c r="G3" s="268"/>
      <c r="H3" s="269" t="s">
        <v>6</v>
      </c>
      <c r="I3" s="270"/>
    </row>
    <row r="4" spans="1:9" ht="25.5" customHeight="1">
      <c r="A4" s="262"/>
      <c r="B4" s="1" t="s">
        <v>7</v>
      </c>
      <c r="C4" s="2" t="s">
        <v>8</v>
      </c>
      <c r="D4" s="3" t="s">
        <v>9</v>
      </c>
      <c r="E4" s="3" t="s">
        <v>10</v>
      </c>
      <c r="F4" s="4" t="s">
        <v>9</v>
      </c>
      <c r="G4" s="5" t="s">
        <v>10</v>
      </c>
      <c r="H4" s="63" t="s">
        <v>9</v>
      </c>
      <c r="I4" s="64" t="s">
        <v>10</v>
      </c>
    </row>
    <row r="5" spans="1:9" ht="18.75" hidden="1">
      <c r="A5" s="7" t="s">
        <v>11</v>
      </c>
      <c r="B5" s="8">
        <f>D5+F5</f>
        <v>8962.33</v>
      </c>
      <c r="C5" s="65"/>
      <c r="D5" s="10">
        <v>3940.9</v>
      </c>
      <c r="E5" s="66">
        <v>6.9053199525012099</v>
      </c>
      <c r="F5" s="8">
        <v>5021.43</v>
      </c>
      <c r="G5" s="65">
        <v>13.204110787544</v>
      </c>
      <c r="H5" s="61">
        <f>D5-F5</f>
        <v>-1080.5300000000002</v>
      </c>
      <c r="I5" s="13"/>
    </row>
    <row r="6" spans="1:9" ht="18.75" hidden="1">
      <c r="A6" s="14" t="s">
        <v>12</v>
      </c>
      <c r="B6" s="15">
        <f>D6+F6</f>
        <v>10132.49</v>
      </c>
      <c r="C6" s="67">
        <f>((B6/B5)-1)*100</f>
        <v>13.056426174889779</v>
      </c>
      <c r="D6" s="15">
        <v>4471.63</v>
      </c>
      <c r="E6" s="67">
        <f>((D6/D5)-1)*100</f>
        <v>13.467228298104494</v>
      </c>
      <c r="F6" s="15">
        <v>5660.86</v>
      </c>
      <c r="G6" s="67">
        <f>((F6/F5)-1)*100</f>
        <v>12.734021981786059</v>
      </c>
      <c r="H6" s="17">
        <f t="shared" ref="H6:H50" si="0">D6-F6</f>
        <v>-1189.2299999999996</v>
      </c>
      <c r="I6" s="18">
        <f>((H6/H5)-1)*100</f>
        <v>10.059878022822065</v>
      </c>
    </row>
    <row r="7" spans="1:9" ht="18.75" hidden="1">
      <c r="A7" s="7" t="s">
        <v>13</v>
      </c>
      <c r="B7" s="8">
        <f t="shared" ref="B7:B49" si="1">D7+F7</f>
        <v>10802.64</v>
      </c>
      <c r="C7" s="65">
        <f t="shared" ref="C7:C12" si="2">((B7/B6)-1)*100</f>
        <v>6.6138727992822943</v>
      </c>
      <c r="D7" s="10">
        <v>4442.05</v>
      </c>
      <c r="E7" s="66">
        <f t="shared" ref="E7:E12" si="3">((D7/D6)-1)*100</f>
        <v>-0.66150374695580494</v>
      </c>
      <c r="F7" s="8">
        <v>6360.59</v>
      </c>
      <c r="G7" s="65">
        <f t="shared" ref="G7:G12" si="4">((F7/F6)-1)*100</f>
        <v>12.360842698812547</v>
      </c>
      <c r="H7" s="68">
        <f t="shared" si="0"/>
        <v>-1918.54</v>
      </c>
      <c r="I7" s="19">
        <f t="shared" ref="I7:I12" si="5">((H7/H6)-1)*100</f>
        <v>61.326236304163253</v>
      </c>
    </row>
    <row r="8" spans="1:9" ht="18.600000000000001" hidden="1" customHeight="1">
      <c r="A8" s="7" t="s">
        <v>14</v>
      </c>
      <c r="B8" s="8">
        <f t="shared" si="1"/>
        <v>11537.3</v>
      </c>
      <c r="C8" s="65">
        <f t="shared" si="2"/>
        <v>6.8007450030733274</v>
      </c>
      <c r="D8" s="10">
        <v>4838.4799999999996</v>
      </c>
      <c r="E8" s="66">
        <f t="shared" si="3"/>
        <v>8.9244830652513976</v>
      </c>
      <c r="F8" s="8">
        <v>6698.82</v>
      </c>
      <c r="G8" s="65">
        <f t="shared" si="4"/>
        <v>5.3175884627054915</v>
      </c>
      <c r="H8" s="68">
        <f t="shared" si="0"/>
        <v>-1860.3400000000001</v>
      </c>
      <c r="I8" s="19">
        <f t="shared" si="5"/>
        <v>-3.0335567671249897</v>
      </c>
    </row>
    <row r="9" spans="1:9" ht="18.600000000000001" hidden="1" customHeight="1">
      <c r="A9" s="7" t="s">
        <v>15</v>
      </c>
      <c r="B9" s="8">
        <f t="shared" si="1"/>
        <v>8690.869999999999</v>
      </c>
      <c r="C9" s="65">
        <f t="shared" si="2"/>
        <v>-24.671543602055944</v>
      </c>
      <c r="D9" s="10">
        <v>3548.7</v>
      </c>
      <c r="E9" s="66">
        <f t="shared" si="3"/>
        <v>-26.656718638911393</v>
      </c>
      <c r="F9" s="8">
        <v>5142.17</v>
      </c>
      <c r="G9" s="65">
        <f t="shared" si="4"/>
        <v>-23.237674694946264</v>
      </c>
      <c r="H9" s="68">
        <f t="shared" si="0"/>
        <v>-1593.4700000000003</v>
      </c>
      <c r="I9" s="19">
        <f t="shared" si="5"/>
        <v>-14.34522721653031</v>
      </c>
    </row>
    <row r="10" spans="1:9" ht="18.600000000000001" hidden="1" customHeight="1">
      <c r="A10" s="69" t="s">
        <v>16</v>
      </c>
      <c r="B10" s="8">
        <f t="shared" si="1"/>
        <v>10086.14</v>
      </c>
      <c r="C10" s="65">
        <f t="shared" si="2"/>
        <v>16.054434136053118</v>
      </c>
      <c r="D10" s="10">
        <v>4195.1899999999996</v>
      </c>
      <c r="E10" s="66">
        <f t="shared" si="3"/>
        <v>18.217657170231337</v>
      </c>
      <c r="F10" s="8">
        <v>5890.95</v>
      </c>
      <c r="G10" s="65">
        <f t="shared" si="4"/>
        <v>14.561556696880885</v>
      </c>
      <c r="H10" s="68">
        <f t="shared" si="0"/>
        <v>-1695.7600000000002</v>
      </c>
      <c r="I10" s="19">
        <f t="shared" si="5"/>
        <v>6.419323865526172</v>
      </c>
    </row>
    <row r="11" spans="1:9" ht="18.600000000000001" hidden="1" customHeight="1">
      <c r="A11" s="14" t="s">
        <v>17</v>
      </c>
      <c r="B11" s="15">
        <f t="shared" si="1"/>
        <v>11829.9940998</v>
      </c>
      <c r="C11" s="67">
        <f t="shared" si="2"/>
        <v>17.289608312000439</v>
      </c>
      <c r="D11" s="15">
        <v>5123.5719212000004</v>
      </c>
      <c r="E11" s="67">
        <f t="shared" si="3"/>
        <v>22.129675204222</v>
      </c>
      <c r="F11" s="15">
        <v>6706.4221785999998</v>
      </c>
      <c r="G11" s="67">
        <f t="shared" si="4"/>
        <v>13.842795790152685</v>
      </c>
      <c r="H11" s="17">
        <f t="shared" si="0"/>
        <v>-1582.8502573999995</v>
      </c>
      <c r="I11" s="18">
        <f t="shared" si="5"/>
        <v>-6.6583562886257885</v>
      </c>
    </row>
    <row r="12" spans="1:9" ht="18.600000000000001" hidden="1" customHeight="1">
      <c r="A12" s="70" t="s">
        <v>18</v>
      </c>
      <c r="B12" s="8">
        <f t="shared" si="1"/>
        <v>11779.941842749999</v>
      </c>
      <c r="C12" s="65">
        <f t="shared" si="2"/>
        <v>-0.42309621313207924</v>
      </c>
      <c r="D12" s="10">
        <v>4847.7326396899998</v>
      </c>
      <c r="E12" s="66">
        <f t="shared" si="3"/>
        <v>-5.3837300569286377</v>
      </c>
      <c r="F12" s="8">
        <v>6932.2092030599997</v>
      </c>
      <c r="G12" s="65">
        <f t="shared" si="4"/>
        <v>3.3667284648508877</v>
      </c>
      <c r="H12" s="68">
        <f t="shared" si="0"/>
        <v>-2084.4765633699999</v>
      </c>
      <c r="I12" s="19">
        <f t="shared" si="5"/>
        <v>31.691330473292844</v>
      </c>
    </row>
    <row r="13" spans="1:9" ht="18.600000000000001" hidden="1" customHeight="1">
      <c r="A13" s="23" t="s">
        <v>19</v>
      </c>
      <c r="B13" s="8">
        <f t="shared" si="1"/>
        <v>994.87999999999988</v>
      </c>
      <c r="C13" s="65"/>
      <c r="D13" s="10">
        <v>447.7</v>
      </c>
      <c r="E13" s="66"/>
      <c r="F13" s="8">
        <v>547.17999999999995</v>
      </c>
      <c r="G13" s="65"/>
      <c r="H13" s="68">
        <f t="shared" si="0"/>
        <v>-99.479999999999961</v>
      </c>
      <c r="I13" s="19"/>
    </row>
    <row r="14" spans="1:9" ht="18.600000000000001" hidden="1" customHeight="1">
      <c r="A14" s="23" t="s">
        <v>20</v>
      </c>
      <c r="B14" s="8">
        <f t="shared" si="1"/>
        <v>932.51</v>
      </c>
      <c r="C14" s="65"/>
      <c r="D14" s="10">
        <v>387.08</v>
      </c>
      <c r="E14" s="66"/>
      <c r="F14" s="8">
        <v>545.42999999999995</v>
      </c>
      <c r="G14" s="65"/>
      <c r="H14" s="68">
        <f t="shared" si="0"/>
        <v>-158.34999999999997</v>
      </c>
      <c r="I14" s="19"/>
    </row>
    <row r="15" spans="1:9" ht="18.600000000000001" hidden="1" customHeight="1">
      <c r="A15" s="23" t="s">
        <v>21</v>
      </c>
      <c r="B15" s="8">
        <f t="shared" si="1"/>
        <v>1046.3899999999999</v>
      </c>
      <c r="C15" s="65"/>
      <c r="D15" s="10">
        <v>439.62</v>
      </c>
      <c r="E15" s="66"/>
      <c r="F15" s="8">
        <v>606.77</v>
      </c>
      <c r="G15" s="65"/>
      <c r="H15" s="68">
        <f t="shared" si="0"/>
        <v>-167.14999999999998</v>
      </c>
      <c r="I15" s="19"/>
    </row>
    <row r="16" spans="1:9" ht="18.600000000000001" hidden="1" customHeight="1">
      <c r="A16" s="23" t="s">
        <v>22</v>
      </c>
      <c r="B16" s="8">
        <f t="shared" si="1"/>
        <v>928.98</v>
      </c>
      <c r="C16" s="65"/>
      <c r="D16" s="10">
        <v>368.63</v>
      </c>
      <c r="E16" s="66"/>
      <c r="F16" s="8">
        <v>560.35</v>
      </c>
      <c r="G16" s="65"/>
      <c r="H16" s="68">
        <f t="shared" si="0"/>
        <v>-191.72000000000003</v>
      </c>
      <c r="I16" s="19"/>
    </row>
    <row r="17" spans="1:9" ht="18.600000000000001" hidden="1" customHeight="1">
      <c r="A17" s="23" t="s">
        <v>23</v>
      </c>
      <c r="B17" s="8">
        <f t="shared" si="1"/>
        <v>995.10000000000014</v>
      </c>
      <c r="C17" s="65"/>
      <c r="D17" s="10">
        <v>433.41</v>
      </c>
      <c r="E17" s="66"/>
      <c r="F17" s="8">
        <v>561.69000000000005</v>
      </c>
      <c r="G17" s="65"/>
      <c r="H17" s="68">
        <f t="shared" si="0"/>
        <v>-128.28000000000003</v>
      </c>
      <c r="I17" s="19"/>
    </row>
    <row r="18" spans="1:9" ht="18.600000000000001" hidden="1" customHeight="1">
      <c r="A18" s="23" t="s">
        <v>24</v>
      </c>
      <c r="B18" s="8">
        <f t="shared" si="1"/>
        <v>938.68999999999994</v>
      </c>
      <c r="C18" s="65"/>
      <c r="D18" s="10">
        <v>388.15</v>
      </c>
      <c r="E18" s="66"/>
      <c r="F18" s="8">
        <v>550.54</v>
      </c>
      <c r="G18" s="65"/>
      <c r="H18" s="68">
        <f t="shared" si="0"/>
        <v>-162.38999999999999</v>
      </c>
      <c r="I18" s="19"/>
    </row>
    <row r="19" spans="1:9" ht="18.600000000000001" hidden="1" customHeight="1">
      <c r="A19" s="23" t="s">
        <v>25</v>
      </c>
      <c r="B19" s="8">
        <f t="shared" si="1"/>
        <v>960.28</v>
      </c>
      <c r="C19" s="65"/>
      <c r="D19" s="10">
        <v>412.25</v>
      </c>
      <c r="E19" s="66"/>
      <c r="F19" s="8">
        <v>548.03</v>
      </c>
      <c r="G19" s="65"/>
      <c r="H19" s="68">
        <f t="shared" si="0"/>
        <v>-135.77999999999997</v>
      </c>
      <c r="I19" s="19"/>
    </row>
    <row r="20" spans="1:9" ht="18.600000000000001" hidden="1" customHeight="1">
      <c r="A20" s="23" t="s">
        <v>26</v>
      </c>
      <c r="B20" s="8">
        <f t="shared" si="1"/>
        <v>951.61000000000013</v>
      </c>
      <c r="C20" s="65"/>
      <c r="D20" s="10">
        <v>374.79</v>
      </c>
      <c r="E20" s="66"/>
      <c r="F20" s="8">
        <v>576.82000000000005</v>
      </c>
      <c r="G20" s="65"/>
      <c r="H20" s="68">
        <f t="shared" si="0"/>
        <v>-202.03000000000003</v>
      </c>
      <c r="I20" s="19"/>
    </row>
    <row r="21" spans="1:9" ht="18.600000000000001" hidden="1" customHeight="1">
      <c r="A21" s="23" t="s">
        <v>27</v>
      </c>
      <c r="B21" s="8">
        <f t="shared" si="1"/>
        <v>1026.31</v>
      </c>
      <c r="C21" s="65"/>
      <c r="D21" s="10">
        <v>382.73</v>
      </c>
      <c r="E21" s="66"/>
      <c r="F21" s="8">
        <v>643.58000000000004</v>
      </c>
      <c r="G21" s="65"/>
      <c r="H21" s="68">
        <f t="shared" si="0"/>
        <v>-260.85000000000002</v>
      </c>
      <c r="I21" s="19"/>
    </row>
    <row r="22" spans="1:9" ht="18.600000000000001" hidden="1" customHeight="1">
      <c r="A22" s="23" t="s">
        <v>28</v>
      </c>
      <c r="B22" s="8">
        <f t="shared" si="1"/>
        <v>1084.02</v>
      </c>
      <c r="C22" s="65"/>
      <c r="D22" s="10">
        <v>418.41</v>
      </c>
      <c r="E22" s="66"/>
      <c r="F22" s="8">
        <v>665.61</v>
      </c>
      <c r="G22" s="65"/>
      <c r="H22" s="68">
        <f t="shared" si="0"/>
        <v>-247.2</v>
      </c>
      <c r="I22" s="19"/>
    </row>
    <row r="23" spans="1:9" ht="18.600000000000001" hidden="1" customHeight="1">
      <c r="A23" s="23" t="s">
        <v>29</v>
      </c>
      <c r="B23" s="8">
        <f t="shared" si="1"/>
        <v>999.51</v>
      </c>
      <c r="C23" s="65"/>
      <c r="D23" s="10">
        <v>411</v>
      </c>
      <c r="E23" s="66"/>
      <c r="F23" s="8">
        <v>588.51</v>
      </c>
      <c r="G23" s="65"/>
      <c r="H23" s="68">
        <f t="shared" si="0"/>
        <v>-177.51</v>
      </c>
      <c r="I23" s="19"/>
    </row>
    <row r="24" spans="1:9" ht="18.600000000000001" hidden="1" customHeight="1">
      <c r="A24" s="23" t="s">
        <v>30</v>
      </c>
      <c r="B24" s="8">
        <f t="shared" si="1"/>
        <v>921.65000000000009</v>
      </c>
      <c r="C24" s="65"/>
      <c r="D24" s="10">
        <v>383.95</v>
      </c>
      <c r="E24" s="66"/>
      <c r="F24" s="8">
        <v>537.70000000000005</v>
      </c>
      <c r="G24" s="65"/>
      <c r="H24" s="68">
        <f t="shared" si="0"/>
        <v>-153.75000000000006</v>
      </c>
      <c r="I24" s="19"/>
    </row>
    <row r="25" spans="1:9" ht="18.600000000000001" hidden="1" customHeight="1">
      <c r="A25" s="29" t="s">
        <v>31</v>
      </c>
      <c r="B25" s="8">
        <f t="shared" si="1"/>
        <v>12014.8</v>
      </c>
      <c r="C25" s="65">
        <f>((B25/B12)-1)*100</f>
        <v>1.9937123661993628</v>
      </c>
      <c r="D25" s="10">
        <f>SUM(D26:D37)</f>
        <v>5472.72</v>
      </c>
      <c r="E25" s="66">
        <f>((D25/D12)-1)*100</f>
        <v>12.892364467318629</v>
      </c>
      <c r="F25" s="8">
        <f>SUM(F26:F37)</f>
        <v>6542.08</v>
      </c>
      <c r="G25" s="65">
        <f>((F25/F12)-1)*100</f>
        <v>-5.627775960480097</v>
      </c>
      <c r="H25" s="68">
        <f t="shared" si="0"/>
        <v>-1069.3599999999997</v>
      </c>
      <c r="I25" s="19">
        <f>((H25/H12)-1)*100</f>
        <v>-48.69887151567913</v>
      </c>
    </row>
    <row r="26" spans="1:9" ht="18.600000000000001" hidden="1" customHeight="1">
      <c r="A26" s="23" t="s">
        <v>19</v>
      </c>
      <c r="B26" s="24">
        <f t="shared" si="1"/>
        <v>989.73</v>
      </c>
      <c r="C26" s="59">
        <f t="shared" ref="C26:C53" si="6">((B26/B13)-1)*100</f>
        <v>-0.51765036989384061</v>
      </c>
      <c r="D26" s="26">
        <v>435.76</v>
      </c>
      <c r="E26" s="71">
        <f t="shared" ref="E26:E37" si="7">((D26/D13)-1)*100</f>
        <v>-2.6669644851463059</v>
      </c>
      <c r="F26" s="24">
        <v>553.97</v>
      </c>
      <c r="G26" s="59">
        <f t="shared" ref="G26:G37" si="8">((F26/F13)-1)*100</f>
        <v>1.2409079279213531</v>
      </c>
      <c r="H26" s="61">
        <f t="shared" si="0"/>
        <v>-118.21000000000004</v>
      </c>
      <c r="I26" s="31">
        <f t="shared" ref="I26:I50" si="9">((H26/H13)-1)*100</f>
        <v>18.827905106554166</v>
      </c>
    </row>
    <row r="27" spans="1:9" ht="18.600000000000001" hidden="1" customHeight="1">
      <c r="A27" s="23" t="s">
        <v>20</v>
      </c>
      <c r="B27" s="24">
        <f t="shared" si="1"/>
        <v>956.25</v>
      </c>
      <c r="C27" s="59">
        <f t="shared" si="6"/>
        <v>2.5458172030326853</v>
      </c>
      <c r="D27" s="26">
        <v>419.9</v>
      </c>
      <c r="E27" s="71">
        <f t="shared" si="7"/>
        <v>8.4788674175880985</v>
      </c>
      <c r="F27" s="24">
        <v>536.35</v>
      </c>
      <c r="G27" s="59">
        <f t="shared" si="8"/>
        <v>-1.6647415800377541</v>
      </c>
      <c r="H27" s="61">
        <f t="shared" si="0"/>
        <v>-116.45000000000005</v>
      </c>
      <c r="I27" s="31">
        <f t="shared" si="9"/>
        <v>-26.460372592358649</v>
      </c>
    </row>
    <row r="28" spans="1:9" ht="18.600000000000001" hidden="1" customHeight="1">
      <c r="A28" s="23" t="s">
        <v>21</v>
      </c>
      <c r="B28" s="24">
        <f t="shared" si="1"/>
        <v>1034.9000000000001</v>
      </c>
      <c r="C28" s="59">
        <f t="shared" si="6"/>
        <v>-1.0980609524173346</v>
      </c>
      <c r="D28" s="26">
        <v>480.48</v>
      </c>
      <c r="E28" s="71">
        <f t="shared" si="7"/>
        <v>9.2943906100723339</v>
      </c>
      <c r="F28" s="24">
        <v>554.41999999999996</v>
      </c>
      <c r="G28" s="59">
        <f t="shared" si="8"/>
        <v>-8.6276513341134287</v>
      </c>
      <c r="H28" s="61">
        <f t="shared" si="0"/>
        <v>-73.939999999999941</v>
      </c>
      <c r="I28" s="31">
        <f t="shared" si="9"/>
        <v>-55.764283577624916</v>
      </c>
    </row>
    <row r="29" spans="1:9" ht="18.600000000000001" hidden="1" customHeight="1">
      <c r="A29" s="23" t="s">
        <v>22</v>
      </c>
      <c r="B29" s="24">
        <f t="shared" si="1"/>
        <v>978.58999999999992</v>
      </c>
      <c r="C29" s="59">
        <f t="shared" si="6"/>
        <v>5.3402656677215665</v>
      </c>
      <c r="D29" s="26">
        <v>454.21</v>
      </c>
      <c r="E29" s="71">
        <f t="shared" si="7"/>
        <v>23.215690529799527</v>
      </c>
      <c r="F29" s="24">
        <v>524.38</v>
      </c>
      <c r="G29" s="59">
        <f t="shared" si="8"/>
        <v>-6.419202284286607</v>
      </c>
      <c r="H29" s="61">
        <f t="shared" si="0"/>
        <v>-70.170000000000016</v>
      </c>
      <c r="I29" s="31">
        <f t="shared" si="9"/>
        <v>-63.399749634884195</v>
      </c>
    </row>
    <row r="30" spans="1:9" ht="18.600000000000001" hidden="1" customHeight="1">
      <c r="A30" s="23" t="s">
        <v>23</v>
      </c>
      <c r="B30" s="24">
        <f t="shared" si="1"/>
        <v>1082.21</v>
      </c>
      <c r="C30" s="59">
        <f t="shared" si="6"/>
        <v>8.7538940809968722</v>
      </c>
      <c r="D30" s="26">
        <v>560.01</v>
      </c>
      <c r="E30" s="71">
        <f t="shared" si="7"/>
        <v>29.210216653976584</v>
      </c>
      <c r="F30" s="24">
        <v>522.20000000000005</v>
      </c>
      <c r="G30" s="59">
        <f t="shared" si="8"/>
        <v>-7.030568463031206</v>
      </c>
      <c r="H30" s="61">
        <f t="shared" si="0"/>
        <v>37.809999999999945</v>
      </c>
      <c r="I30" s="31">
        <f t="shared" si="9"/>
        <v>-129.47458684128463</v>
      </c>
    </row>
    <row r="31" spans="1:9" ht="18.600000000000001" hidden="1" customHeight="1">
      <c r="A31" s="23" t="s">
        <v>24</v>
      </c>
      <c r="B31" s="24">
        <f t="shared" si="1"/>
        <v>996.03</v>
      </c>
      <c r="C31" s="59">
        <f t="shared" si="6"/>
        <v>6.1085129275905814</v>
      </c>
      <c r="D31" s="26">
        <v>464.94</v>
      </c>
      <c r="E31" s="71">
        <f t="shared" si="7"/>
        <v>19.783588818755639</v>
      </c>
      <c r="F31" s="24">
        <v>531.09</v>
      </c>
      <c r="G31" s="59">
        <f t="shared" si="8"/>
        <v>-3.5328949758418937</v>
      </c>
      <c r="H31" s="61">
        <f t="shared" si="0"/>
        <v>-66.150000000000034</v>
      </c>
      <c r="I31" s="31">
        <f t="shared" si="9"/>
        <v>-59.264733050064635</v>
      </c>
    </row>
    <row r="32" spans="1:9" ht="18.600000000000001" hidden="1" customHeight="1">
      <c r="A32" s="23" t="s">
        <v>25</v>
      </c>
      <c r="B32" s="24">
        <f t="shared" si="1"/>
        <v>1047.76</v>
      </c>
      <c r="C32" s="59">
        <f t="shared" si="6"/>
        <v>9.1098429624692834</v>
      </c>
      <c r="D32" s="26">
        <v>488.89</v>
      </c>
      <c r="E32" s="71">
        <f t="shared" si="7"/>
        <v>18.590661006670707</v>
      </c>
      <c r="F32" s="24">
        <v>558.87</v>
      </c>
      <c r="G32" s="59">
        <f t="shared" si="8"/>
        <v>1.9779939054431317</v>
      </c>
      <c r="H32" s="61">
        <f t="shared" si="0"/>
        <v>-69.980000000000018</v>
      </c>
      <c r="I32" s="31">
        <f t="shared" si="9"/>
        <v>-48.460745323317113</v>
      </c>
    </row>
    <row r="33" spans="1:9" ht="18.600000000000001" hidden="1" customHeight="1">
      <c r="A33" s="23" t="s">
        <v>26</v>
      </c>
      <c r="B33" s="24">
        <f t="shared" si="1"/>
        <v>925.17000000000007</v>
      </c>
      <c r="C33" s="59">
        <f t="shared" si="6"/>
        <v>-2.7784491545906453</v>
      </c>
      <c r="D33" s="26">
        <v>417.13</v>
      </c>
      <c r="E33" s="71">
        <f t="shared" si="7"/>
        <v>11.296992982736986</v>
      </c>
      <c r="F33" s="24">
        <v>508.04</v>
      </c>
      <c r="G33" s="59">
        <f t="shared" si="8"/>
        <v>-11.923997087479632</v>
      </c>
      <c r="H33" s="61">
        <f t="shared" si="0"/>
        <v>-90.910000000000025</v>
      </c>
      <c r="I33" s="31">
        <f t="shared" si="9"/>
        <v>-55.00173241597782</v>
      </c>
    </row>
    <row r="34" spans="1:9" ht="18.600000000000001" hidden="1" customHeight="1">
      <c r="A34" s="23" t="s">
        <v>27</v>
      </c>
      <c r="B34" s="24">
        <f t="shared" si="1"/>
        <v>1002.88</v>
      </c>
      <c r="C34" s="59">
        <f t="shared" si="6"/>
        <v>-2.2829359550233352</v>
      </c>
      <c r="D34" s="26">
        <v>434.11</v>
      </c>
      <c r="E34" s="71">
        <f t="shared" si="7"/>
        <v>13.4246074256003</v>
      </c>
      <c r="F34" s="24">
        <v>568.77</v>
      </c>
      <c r="G34" s="59">
        <f t="shared" si="8"/>
        <v>-11.624040523322677</v>
      </c>
      <c r="H34" s="61">
        <f t="shared" si="0"/>
        <v>-134.65999999999997</v>
      </c>
      <c r="I34" s="31">
        <f t="shared" si="9"/>
        <v>-48.376461567950948</v>
      </c>
    </row>
    <row r="35" spans="1:9" ht="18.600000000000001" hidden="1" customHeight="1">
      <c r="A35" s="23" t="s">
        <v>28</v>
      </c>
      <c r="B35" s="24">
        <f t="shared" si="1"/>
        <v>1048.75</v>
      </c>
      <c r="C35" s="59">
        <f t="shared" si="6"/>
        <v>-3.2536300068264357</v>
      </c>
      <c r="D35" s="26">
        <v>456.23</v>
      </c>
      <c r="E35" s="71">
        <f t="shared" si="7"/>
        <v>9.0389809038980964</v>
      </c>
      <c r="F35" s="24">
        <v>592.52</v>
      </c>
      <c r="G35" s="59">
        <f t="shared" si="8"/>
        <v>-10.980904734003404</v>
      </c>
      <c r="H35" s="61">
        <f t="shared" si="0"/>
        <v>-136.28999999999996</v>
      </c>
      <c r="I35" s="31">
        <f t="shared" si="9"/>
        <v>-44.866504854368948</v>
      </c>
    </row>
    <row r="36" spans="1:9" ht="18.600000000000001" hidden="1" customHeight="1">
      <c r="A36" s="23" t="s">
        <v>29</v>
      </c>
      <c r="B36" s="24">
        <f t="shared" si="1"/>
        <v>1014.99</v>
      </c>
      <c r="C36" s="59">
        <f t="shared" si="6"/>
        <v>1.5487588918570161</v>
      </c>
      <c r="D36" s="26">
        <v>431.92</v>
      </c>
      <c r="E36" s="71">
        <f t="shared" si="7"/>
        <v>5.0900243309002446</v>
      </c>
      <c r="F36" s="24">
        <v>583.07000000000005</v>
      </c>
      <c r="G36" s="59">
        <f t="shared" si="8"/>
        <v>-0.92436831999455071</v>
      </c>
      <c r="H36" s="61">
        <f t="shared" si="0"/>
        <v>-151.15000000000003</v>
      </c>
      <c r="I36" s="31">
        <f t="shared" si="9"/>
        <v>-14.849867613092194</v>
      </c>
    </row>
    <row r="37" spans="1:9" ht="18.600000000000001" hidden="1" customHeight="1">
      <c r="A37" s="23" t="s">
        <v>30</v>
      </c>
      <c r="B37" s="24">
        <f t="shared" si="1"/>
        <v>937.54</v>
      </c>
      <c r="C37" s="59">
        <f t="shared" si="6"/>
        <v>1.7240818097976396</v>
      </c>
      <c r="D37" s="26">
        <v>429.14</v>
      </c>
      <c r="E37" s="71">
        <f t="shared" si="7"/>
        <v>11.769761687719749</v>
      </c>
      <c r="F37" s="24">
        <v>508.4</v>
      </c>
      <c r="G37" s="59">
        <f t="shared" si="8"/>
        <v>-5.4491352055049402</v>
      </c>
      <c r="H37" s="61">
        <f t="shared" si="0"/>
        <v>-79.259999999999991</v>
      </c>
      <c r="I37" s="31">
        <f t="shared" si="9"/>
        <v>-48.448780487804896</v>
      </c>
    </row>
    <row r="38" spans="1:9" ht="18.600000000000001" hidden="1" customHeight="1">
      <c r="A38" s="29" t="s">
        <v>91</v>
      </c>
      <c r="B38" s="8">
        <f t="shared" si="1"/>
        <v>12092.030000000002</v>
      </c>
      <c r="C38" s="65">
        <f>((B38/B25)-1)*100</f>
        <v>0.64279055831144571</v>
      </c>
      <c r="D38" s="10">
        <f>SUM(D39:D50)</f>
        <v>5131.9900000000007</v>
      </c>
      <c r="E38" s="66">
        <f>((D38/D25)-1)*100</f>
        <v>-6.2259717288660754</v>
      </c>
      <c r="F38" s="8">
        <f>SUM(F39:F50)</f>
        <v>6960.0400000000009</v>
      </c>
      <c r="G38" s="65">
        <f>((F38/F25)-1)*100</f>
        <v>6.3887937781256232</v>
      </c>
      <c r="H38" s="68">
        <f t="shared" si="0"/>
        <v>-1828.0500000000002</v>
      </c>
      <c r="I38" s="19">
        <f>((H38/H25)-1)*100</f>
        <v>70.948043689683615</v>
      </c>
    </row>
    <row r="39" spans="1:9" ht="18.600000000000001" hidden="1" customHeight="1">
      <c r="A39" s="23" t="s">
        <v>19</v>
      </c>
      <c r="B39" s="58">
        <f t="shared" si="1"/>
        <v>1008.42</v>
      </c>
      <c r="C39" s="59">
        <f t="shared" si="6"/>
        <v>1.8883938043708914</v>
      </c>
      <c r="D39" s="26">
        <v>439.36</v>
      </c>
      <c r="E39" s="71">
        <f>((D39/D26)-1)*100</f>
        <v>0.82614283091611007</v>
      </c>
      <c r="F39" s="58">
        <v>569.05999999999995</v>
      </c>
      <c r="G39" s="59">
        <f>((F39/F26)-1)*100</f>
        <v>2.7239742224308028</v>
      </c>
      <c r="H39" s="61">
        <f t="shared" si="0"/>
        <v>-129.69999999999993</v>
      </c>
      <c r="I39" s="31">
        <f t="shared" si="9"/>
        <v>9.7199898485744729</v>
      </c>
    </row>
    <row r="40" spans="1:9" ht="18.600000000000001" hidden="1" customHeight="1">
      <c r="A40" s="23" t="s">
        <v>20</v>
      </c>
      <c r="B40" s="58">
        <f t="shared" si="1"/>
        <v>976.95</v>
      </c>
      <c r="C40" s="59">
        <f t="shared" si="6"/>
        <v>2.1647058823529353</v>
      </c>
      <c r="D40" s="26">
        <v>437.73</v>
      </c>
      <c r="E40" s="71">
        <f t="shared" ref="E40:E50" si="10">((D40/D27)-1)*100</f>
        <v>4.2462491069302333</v>
      </c>
      <c r="F40" s="58">
        <v>539.22</v>
      </c>
      <c r="G40" s="59">
        <f t="shared" ref="G40:G50" si="11">((F40/F27)-1)*100</f>
        <v>0.53509834995804084</v>
      </c>
      <c r="H40" s="61">
        <f t="shared" si="0"/>
        <v>-101.49000000000001</v>
      </c>
      <c r="I40" s="31">
        <f t="shared" si="9"/>
        <v>-12.846715328467184</v>
      </c>
    </row>
    <row r="41" spans="1:9" ht="18.600000000000001" hidden="1" customHeight="1">
      <c r="A41" s="23" t="s">
        <v>21</v>
      </c>
      <c r="B41" s="58">
        <f t="shared" si="1"/>
        <v>1044.98</v>
      </c>
      <c r="C41" s="59">
        <f t="shared" si="6"/>
        <v>0.97400715044930752</v>
      </c>
      <c r="D41" s="26">
        <v>456.42</v>
      </c>
      <c r="E41" s="71">
        <f t="shared" si="10"/>
        <v>-5.0074925074925059</v>
      </c>
      <c r="F41" s="58">
        <v>588.55999999999995</v>
      </c>
      <c r="G41" s="59">
        <f t="shared" si="11"/>
        <v>6.1577865156379641</v>
      </c>
      <c r="H41" s="61">
        <f t="shared" si="0"/>
        <v>-132.13999999999993</v>
      </c>
      <c r="I41" s="31">
        <f t="shared" si="9"/>
        <v>78.712469569921595</v>
      </c>
    </row>
    <row r="42" spans="1:9" ht="18.600000000000001" hidden="1" customHeight="1">
      <c r="A42" s="23" t="s">
        <v>22</v>
      </c>
      <c r="B42" s="58">
        <f t="shared" si="1"/>
        <v>974.04</v>
      </c>
      <c r="C42" s="59">
        <f t="shared" si="6"/>
        <v>-0.46495467969220883</v>
      </c>
      <c r="D42" s="26">
        <v>406.94</v>
      </c>
      <c r="E42" s="71">
        <f t="shared" si="10"/>
        <v>-10.407080425353909</v>
      </c>
      <c r="F42" s="58">
        <v>567.1</v>
      </c>
      <c r="G42" s="59">
        <f t="shared" si="11"/>
        <v>8.1467637972462814</v>
      </c>
      <c r="H42" s="61">
        <f t="shared" si="0"/>
        <v>-160.16000000000003</v>
      </c>
      <c r="I42" s="31">
        <f t="shared" si="9"/>
        <v>128.24568904090063</v>
      </c>
    </row>
    <row r="43" spans="1:9" ht="18.600000000000001" hidden="1" customHeight="1">
      <c r="A43" s="23" t="s">
        <v>23</v>
      </c>
      <c r="B43" s="58">
        <f t="shared" si="1"/>
        <v>1012.45</v>
      </c>
      <c r="C43" s="59">
        <f t="shared" si="6"/>
        <v>-6.4460686927675814</v>
      </c>
      <c r="D43" s="26">
        <v>435.59</v>
      </c>
      <c r="E43" s="71">
        <f t="shared" si="10"/>
        <v>-22.217460402492819</v>
      </c>
      <c r="F43" s="58">
        <v>576.86</v>
      </c>
      <c r="G43" s="59">
        <f t="shared" si="11"/>
        <v>10.467253925698961</v>
      </c>
      <c r="H43" s="61">
        <f t="shared" si="0"/>
        <v>-141.27000000000004</v>
      </c>
      <c r="I43" s="31">
        <f t="shared" si="9"/>
        <v>-473.6313144670728</v>
      </c>
    </row>
    <row r="44" spans="1:9" ht="18.600000000000001" hidden="1" customHeight="1">
      <c r="A44" s="23" t="s">
        <v>24</v>
      </c>
      <c r="B44" s="58">
        <f t="shared" si="1"/>
        <v>1007.89</v>
      </c>
      <c r="C44" s="59">
        <f t="shared" si="6"/>
        <v>1.1907271869321168</v>
      </c>
      <c r="D44" s="26">
        <v>420.72</v>
      </c>
      <c r="E44" s="71">
        <f t="shared" si="10"/>
        <v>-9.5109046328558442</v>
      </c>
      <c r="F44" s="58">
        <v>587.16999999999996</v>
      </c>
      <c r="G44" s="59">
        <f t="shared" si="11"/>
        <v>10.559415541621942</v>
      </c>
      <c r="H44" s="61">
        <f t="shared" si="0"/>
        <v>-166.44999999999993</v>
      </c>
      <c r="I44" s="31">
        <f t="shared" si="9"/>
        <v>151.6250944822371</v>
      </c>
    </row>
    <row r="45" spans="1:9" ht="18.600000000000001" hidden="1" customHeight="1">
      <c r="A45" s="23" t="s">
        <v>25</v>
      </c>
      <c r="B45" s="58">
        <f t="shared" si="1"/>
        <v>1078.1100000000001</v>
      </c>
      <c r="C45" s="59">
        <f t="shared" si="6"/>
        <v>2.8966557226846046</v>
      </c>
      <c r="D45" s="26">
        <v>428.62</v>
      </c>
      <c r="E45" s="71">
        <f t="shared" si="10"/>
        <v>-12.327926527439704</v>
      </c>
      <c r="F45" s="58">
        <v>649.49</v>
      </c>
      <c r="G45" s="59">
        <f t="shared" si="11"/>
        <v>16.214862132517393</v>
      </c>
      <c r="H45" s="61">
        <f t="shared" si="0"/>
        <v>-220.87</v>
      </c>
      <c r="I45" s="31">
        <f t="shared" si="9"/>
        <v>215.61874821377529</v>
      </c>
    </row>
    <row r="46" spans="1:9" ht="18.600000000000001" hidden="1" customHeight="1">
      <c r="A46" s="23" t="s">
        <v>26</v>
      </c>
      <c r="B46" s="58">
        <f t="shared" si="1"/>
        <v>913.18</v>
      </c>
      <c r="C46" s="59">
        <f t="shared" si="6"/>
        <v>-1.295978036468981</v>
      </c>
      <c r="D46" s="26">
        <v>361.76</v>
      </c>
      <c r="E46" s="71">
        <f t="shared" si="10"/>
        <v>-13.274039268333615</v>
      </c>
      <c r="F46" s="58">
        <v>551.41999999999996</v>
      </c>
      <c r="G46" s="59">
        <f t="shared" si="11"/>
        <v>8.5386977403353992</v>
      </c>
      <c r="H46" s="61">
        <f t="shared" si="0"/>
        <v>-189.65999999999997</v>
      </c>
      <c r="I46" s="31">
        <f t="shared" si="9"/>
        <v>108.62391376086231</v>
      </c>
    </row>
    <row r="47" spans="1:9" ht="18.600000000000001" hidden="1" customHeight="1">
      <c r="A47" s="23" t="s">
        <v>27</v>
      </c>
      <c r="B47" s="58">
        <f t="shared" si="1"/>
        <v>1054.5999999999999</v>
      </c>
      <c r="C47" s="59">
        <f t="shared" si="6"/>
        <v>5.1571474154435082</v>
      </c>
      <c r="D47" s="26">
        <v>439.44</v>
      </c>
      <c r="E47" s="71">
        <f t="shared" si="10"/>
        <v>1.2277994056805852</v>
      </c>
      <c r="F47" s="58">
        <v>615.16</v>
      </c>
      <c r="G47" s="59">
        <f t="shared" si="11"/>
        <v>8.1561967051708031</v>
      </c>
      <c r="H47" s="61">
        <f t="shared" si="0"/>
        <v>-175.71999999999997</v>
      </c>
      <c r="I47" s="31">
        <f t="shared" si="9"/>
        <v>30.491608495470079</v>
      </c>
    </row>
    <row r="48" spans="1:9" ht="18.600000000000001" hidden="1" customHeight="1">
      <c r="A48" s="23" t="s">
        <v>28</v>
      </c>
      <c r="B48" s="58">
        <f t="shared" si="1"/>
        <v>1063.72</v>
      </c>
      <c r="C48" s="59">
        <f t="shared" si="6"/>
        <v>1.4274135876042982</v>
      </c>
      <c r="D48" s="26">
        <v>450.79</v>
      </c>
      <c r="E48" s="71">
        <f t="shared" si="10"/>
        <v>-1.1923810358810294</v>
      </c>
      <c r="F48" s="58">
        <v>612.92999999999995</v>
      </c>
      <c r="G48" s="59">
        <f t="shared" si="11"/>
        <v>3.4446094646594094</v>
      </c>
      <c r="H48" s="61">
        <f t="shared" si="0"/>
        <v>-162.13999999999993</v>
      </c>
      <c r="I48" s="31">
        <f t="shared" si="9"/>
        <v>18.966908797417247</v>
      </c>
    </row>
    <row r="49" spans="1:9" ht="18.600000000000001" hidden="1" customHeight="1">
      <c r="A49" s="23" t="s">
        <v>29</v>
      </c>
      <c r="B49" s="24">
        <f t="shared" si="1"/>
        <v>1017.04</v>
      </c>
      <c r="C49" s="59">
        <f t="shared" si="6"/>
        <v>0.20197243322592762</v>
      </c>
      <c r="D49" s="26">
        <v>459.45</v>
      </c>
      <c r="E49" s="60">
        <f t="shared" si="10"/>
        <v>6.3738655306538217</v>
      </c>
      <c r="F49" s="24">
        <v>557.59</v>
      </c>
      <c r="G49" s="59">
        <f t="shared" si="11"/>
        <v>-4.3699727305469338</v>
      </c>
      <c r="H49" s="61">
        <f t="shared" si="0"/>
        <v>-98.140000000000043</v>
      </c>
      <c r="I49" s="31">
        <f t="shared" si="9"/>
        <v>-35.071121402580211</v>
      </c>
    </row>
    <row r="50" spans="1:9" ht="18.600000000000001" hidden="1" customHeight="1">
      <c r="A50" s="23" t="s">
        <v>33</v>
      </c>
      <c r="B50" s="34">
        <f>D50+F50</f>
        <v>940.65000000000009</v>
      </c>
      <c r="C50" s="59">
        <f t="shared" si="6"/>
        <v>0.331719179981671</v>
      </c>
      <c r="D50" s="26">
        <v>395.17</v>
      </c>
      <c r="E50" s="60">
        <f t="shared" si="10"/>
        <v>-7.9158316633266441</v>
      </c>
      <c r="F50" s="24">
        <v>545.48</v>
      </c>
      <c r="G50" s="59">
        <f t="shared" si="11"/>
        <v>7.2934697088906431</v>
      </c>
      <c r="H50" s="61">
        <f t="shared" si="0"/>
        <v>-150.31</v>
      </c>
      <c r="I50" s="31">
        <f t="shared" si="9"/>
        <v>89.641685591723473</v>
      </c>
    </row>
    <row r="51" spans="1:9" ht="18.600000000000001" hidden="1" customHeight="1">
      <c r="A51" s="29" t="s">
        <v>92</v>
      </c>
      <c r="B51" s="8">
        <f>D51+F51</f>
        <v>11003.279999999999</v>
      </c>
      <c r="C51" s="65">
        <f t="shared" si="6"/>
        <v>-9.0038645289500892</v>
      </c>
      <c r="D51" s="10">
        <f>SUM(D52:D63)</f>
        <v>4683.329999999999</v>
      </c>
      <c r="E51" s="66">
        <f>((D51/D38)-1)*100</f>
        <v>-8.7424176586470619</v>
      </c>
      <c r="F51" s="8">
        <f>SUM(F52:F63)</f>
        <v>6319.95</v>
      </c>
      <c r="G51" s="65">
        <f>((F51/F38)-1)*100</f>
        <v>-9.1966425480313418</v>
      </c>
      <c r="H51" s="68">
        <f>D51-F51</f>
        <v>-1636.6200000000008</v>
      </c>
      <c r="I51" s="19">
        <f>((H51/H38)-1)*100</f>
        <v>-10.471814228275999</v>
      </c>
    </row>
    <row r="52" spans="1:9" ht="18.600000000000001" hidden="1" customHeight="1">
      <c r="A52" s="23" t="s">
        <v>19</v>
      </c>
      <c r="B52" s="58">
        <f t="shared" ref="B52:B53" si="12">D52+F52</f>
        <v>888.59999999999991</v>
      </c>
      <c r="C52" s="59">
        <f t="shared" si="6"/>
        <v>-11.881953947759872</v>
      </c>
      <c r="D52" s="26">
        <v>362.67</v>
      </c>
      <c r="E52" s="71">
        <f t="shared" ref="E52:G54" si="13">((D52/D39)-1)*100</f>
        <v>-17.454934450109249</v>
      </c>
      <c r="F52" s="58">
        <v>525.92999999999995</v>
      </c>
      <c r="G52" s="59">
        <f>((F52/F39)-1)*100</f>
        <v>-7.5791656415843622</v>
      </c>
      <c r="H52" s="61">
        <f t="shared" ref="H52:H53" si="14">D52-F52</f>
        <v>-163.25999999999993</v>
      </c>
      <c r="I52" s="31">
        <f t="shared" ref="I52:I53" si="15">((H52/H39)-1)*100</f>
        <v>25.875096376252916</v>
      </c>
    </row>
    <row r="53" spans="1:9" ht="18.600000000000001" hidden="1" customHeight="1">
      <c r="A53" s="23" t="s">
        <v>20</v>
      </c>
      <c r="B53" s="58">
        <f t="shared" si="12"/>
        <v>868.95</v>
      </c>
      <c r="C53" s="59">
        <f t="shared" si="6"/>
        <v>-11.054813450023026</v>
      </c>
      <c r="D53" s="26">
        <v>346.08</v>
      </c>
      <c r="E53" s="71">
        <f t="shared" si="13"/>
        <v>-20.937564251936138</v>
      </c>
      <c r="F53" s="58">
        <v>522.87</v>
      </c>
      <c r="G53" s="59">
        <f t="shared" ref="G53" si="16">((F53/F40)-1)*100</f>
        <v>-3.0321575609213336</v>
      </c>
      <c r="H53" s="61">
        <f t="shared" si="14"/>
        <v>-176.79000000000002</v>
      </c>
      <c r="I53" s="31">
        <f t="shared" si="15"/>
        <v>74.194501921371554</v>
      </c>
    </row>
    <row r="54" spans="1:9" ht="18.600000000000001" hidden="1" customHeight="1">
      <c r="A54" s="23" t="s">
        <v>35</v>
      </c>
      <c r="B54" s="58">
        <f>D54+F54</f>
        <v>1002.6800000000001</v>
      </c>
      <c r="C54" s="59">
        <f>((B54/B41)-1)*100</f>
        <v>-4.0479243621887484</v>
      </c>
      <c r="D54" s="26">
        <v>436.73</v>
      </c>
      <c r="E54" s="71">
        <f t="shared" si="13"/>
        <v>-4.3140090267735793</v>
      </c>
      <c r="F54" s="58">
        <v>565.95000000000005</v>
      </c>
      <c r="G54" s="59">
        <f t="shared" si="13"/>
        <v>-3.8415794481446053</v>
      </c>
      <c r="H54" s="61">
        <f>D54-F54</f>
        <v>-129.22000000000003</v>
      </c>
      <c r="I54" s="31">
        <f>((H54/H41)-1)*100</f>
        <v>-2.2097775087028149</v>
      </c>
    </row>
    <row r="55" spans="1:9" ht="18.600000000000001" hidden="1" customHeight="1">
      <c r="A55" s="23" t="s">
        <v>36</v>
      </c>
      <c r="B55" s="58">
        <f>D55+F55</f>
        <v>881.56999999999994</v>
      </c>
      <c r="C55" s="59">
        <f>((B55/B42)-1)*100</f>
        <v>-9.4934499609872329</v>
      </c>
      <c r="D55" s="26">
        <v>387.08</v>
      </c>
      <c r="E55" s="60">
        <f>((D55/D42)-1)*100</f>
        <v>-4.8803263380350899</v>
      </c>
      <c r="F55" s="58">
        <v>494.49</v>
      </c>
      <c r="G55" s="59">
        <f>((F55/F42)-1)*100</f>
        <v>-12.803738317757007</v>
      </c>
      <c r="H55" s="61">
        <f>D55-F55</f>
        <v>-107.41000000000003</v>
      </c>
      <c r="I55" s="31">
        <f>((H55/H42)-1)*100</f>
        <v>-32.935814185814181</v>
      </c>
    </row>
    <row r="56" spans="1:9" ht="18.600000000000001" hidden="1" customHeight="1">
      <c r="A56" s="23" t="s">
        <v>37</v>
      </c>
      <c r="B56" s="58">
        <f>D56+F56</f>
        <v>887.14</v>
      </c>
      <c r="C56" s="59">
        <f>((B56/B43)-1)*100</f>
        <v>-12.376907501605029</v>
      </c>
      <c r="D56" s="26">
        <v>391.39</v>
      </c>
      <c r="E56" s="60">
        <f>((D56/D43)-1)*100</f>
        <v>-10.147156729952478</v>
      </c>
      <c r="F56" s="58">
        <v>495.75</v>
      </c>
      <c r="G56" s="59">
        <f>((F56/F43)-1)*100</f>
        <v>-14.060603959366224</v>
      </c>
      <c r="H56" s="61">
        <f>D56-F56</f>
        <v>-104.36000000000001</v>
      </c>
      <c r="I56" s="31">
        <f>((H56/H43)-1)*100</f>
        <v>-26.127274014298873</v>
      </c>
    </row>
    <row r="57" spans="1:9" ht="18.600000000000001" hidden="1" customHeight="1">
      <c r="A57" s="23" t="s">
        <v>38</v>
      </c>
      <c r="B57" s="58">
        <f t="shared" ref="B57:B63" si="17">D57+F57</f>
        <v>954.61</v>
      </c>
      <c r="C57" s="59">
        <f t="shared" ref="C57" si="18">((B57/B44)-1)*100</f>
        <v>-5.2862911627260871</v>
      </c>
      <c r="D57" s="26">
        <v>407.39</v>
      </c>
      <c r="E57" s="71">
        <f>((D57/D44)-1)*100</f>
        <v>-3.1683780186347321</v>
      </c>
      <c r="F57" s="58">
        <v>547.22</v>
      </c>
      <c r="G57" s="59">
        <f>((F57/F44)-1)*100</f>
        <v>-6.8038217211369716</v>
      </c>
      <c r="H57" s="61">
        <f t="shared" ref="H57:H63" si="19">D57-F57</f>
        <v>-139.83000000000004</v>
      </c>
      <c r="I57" s="31">
        <f t="shared" ref="I57" si="20">((H57/H44)-1)*100</f>
        <v>-15.992790627816101</v>
      </c>
    </row>
    <row r="58" spans="1:9" ht="18.600000000000001" hidden="1" customHeight="1">
      <c r="A58" s="23" t="s">
        <v>39</v>
      </c>
      <c r="B58" s="58">
        <f t="shared" si="17"/>
        <v>946.07999999999993</v>
      </c>
      <c r="C58" s="59">
        <f>((B58/B45)-1)*100</f>
        <v>-12.246431254695732</v>
      </c>
      <c r="D58" s="26">
        <v>389.17</v>
      </c>
      <c r="E58" s="71">
        <f>((D58/D45)-1)*100</f>
        <v>-9.2039568848863773</v>
      </c>
      <c r="F58" s="58">
        <v>556.91</v>
      </c>
      <c r="G58" s="59">
        <f>((F58/F45)-1)*100</f>
        <v>-14.254261035581772</v>
      </c>
      <c r="H58" s="61">
        <f t="shared" si="19"/>
        <v>-167.73999999999995</v>
      </c>
      <c r="I58" s="31">
        <f>((H58/H45)-1)*100</f>
        <v>-24.054873907728545</v>
      </c>
    </row>
    <row r="59" spans="1:9" ht="18.600000000000001" hidden="1" customHeight="1">
      <c r="A59" s="23" t="s">
        <v>40</v>
      </c>
      <c r="B59" s="58">
        <f t="shared" si="17"/>
        <v>846.53</v>
      </c>
      <c r="C59" s="59">
        <f>((B59/B46)-1)*100</f>
        <v>-7.2986705797323577</v>
      </c>
      <c r="D59" s="26">
        <v>368.41</v>
      </c>
      <c r="E59" s="71">
        <f>((D59/D46)-1)*100</f>
        <v>1.8382352941176627</v>
      </c>
      <c r="F59" s="58">
        <v>478.12</v>
      </c>
      <c r="G59" s="59">
        <f>((F59/F46)-1)*100</f>
        <v>-13.292952740198027</v>
      </c>
      <c r="H59" s="61">
        <f t="shared" si="19"/>
        <v>-109.70999999999998</v>
      </c>
      <c r="I59" s="31">
        <f>((H59/H46)-1)*100</f>
        <v>-42.154381524833916</v>
      </c>
    </row>
    <row r="60" spans="1:9" ht="18.600000000000001" hidden="1" customHeight="1">
      <c r="A60" s="23" t="s">
        <v>41</v>
      </c>
      <c r="B60" s="58">
        <f t="shared" si="17"/>
        <v>951.35</v>
      </c>
      <c r="C60" s="59">
        <f>((B60/B47)-1)*100</f>
        <v>-9.7904418736961762</v>
      </c>
      <c r="D60" s="26">
        <v>405.02</v>
      </c>
      <c r="E60" s="71">
        <f t="shared" ref="E60" si="21">((D60/D47)-1)*100</f>
        <v>-7.832696158747499</v>
      </c>
      <c r="F60" s="58">
        <v>546.33000000000004</v>
      </c>
      <c r="G60" s="59">
        <f t="shared" ref="G60" si="22">((F60/F47)-1)*100</f>
        <v>-11.188958970024043</v>
      </c>
      <c r="H60" s="61">
        <f t="shared" si="19"/>
        <v>-141.31000000000006</v>
      </c>
      <c r="I60" s="31">
        <f>((H60/H47)-1)*100</f>
        <v>-19.582290006828995</v>
      </c>
    </row>
    <row r="61" spans="1:9" ht="18.600000000000001" hidden="1" customHeight="1">
      <c r="A61" s="23" t="s">
        <v>42</v>
      </c>
      <c r="B61" s="58">
        <f t="shared" si="17"/>
        <v>956.21</v>
      </c>
      <c r="C61" s="59">
        <f>((B61/B47)-1)*100</f>
        <v>-9.329603641190964</v>
      </c>
      <c r="D61" s="26">
        <v>383.04</v>
      </c>
      <c r="E61" s="71">
        <f>((D61/D48)-1)*100</f>
        <v>-15.029171010891984</v>
      </c>
      <c r="F61" s="58">
        <v>573.16999999999996</v>
      </c>
      <c r="G61" s="59">
        <f>((F61/F48)-1)*100</f>
        <v>-6.4868745207446228</v>
      </c>
      <c r="H61" s="61">
        <f t="shared" si="19"/>
        <v>-190.12999999999994</v>
      </c>
      <c r="I61" s="31">
        <f>((H61/H47)-1)*100</f>
        <v>8.2005463236967771</v>
      </c>
    </row>
    <row r="62" spans="1:9" ht="18.600000000000001" hidden="1" customHeight="1">
      <c r="A62" s="23" t="s">
        <v>29</v>
      </c>
      <c r="B62" s="58">
        <f t="shared" si="17"/>
        <v>931.49</v>
      </c>
      <c r="C62" s="59">
        <f>((B62/B47)-1)*100</f>
        <v>-11.673620329982926</v>
      </c>
      <c r="D62" s="26">
        <v>389.69</v>
      </c>
      <c r="E62" s="71">
        <f t="shared" ref="E62:E63" si="23">((D62/D49)-1)*100</f>
        <v>-15.18337142235281</v>
      </c>
      <c r="F62" s="58">
        <v>541.79999999999995</v>
      </c>
      <c r="G62" s="59">
        <f>((F62/F49)-1)*100</f>
        <v>-2.8318298391291186</v>
      </c>
      <c r="H62" s="61">
        <f t="shared" si="19"/>
        <v>-152.10999999999996</v>
      </c>
      <c r="I62" s="31">
        <f>((H62/H47)-1)*100</f>
        <v>-13.436148417937643</v>
      </c>
    </row>
    <row r="63" spans="1:9" ht="18.600000000000001" hidden="1" customHeight="1">
      <c r="A63" s="23" t="s">
        <v>30</v>
      </c>
      <c r="B63" s="58">
        <f t="shared" si="17"/>
        <v>888.07</v>
      </c>
      <c r="C63" s="59">
        <f t="shared" ref="C63:C89" si="24">((B63/B50)-1)*100</f>
        <v>-5.5897517673948904</v>
      </c>
      <c r="D63" s="26">
        <v>416.66</v>
      </c>
      <c r="E63" s="71">
        <f t="shared" si="23"/>
        <v>5.4381658526710064</v>
      </c>
      <c r="F63" s="58">
        <v>471.41</v>
      </c>
      <c r="G63" s="59">
        <f t="shared" ref="G63" si="25">((F63/F50)-1)*100</f>
        <v>-13.578866319571748</v>
      </c>
      <c r="H63" s="61">
        <f t="shared" si="19"/>
        <v>-54.75</v>
      </c>
      <c r="I63" s="31">
        <f t="shared" ref="I63" si="26">((H63/H50)-1)*100</f>
        <v>-63.575277759297457</v>
      </c>
    </row>
    <row r="64" spans="1:9" ht="18.600000000000001" customHeight="1">
      <c r="A64" s="14" t="s">
        <v>93</v>
      </c>
      <c r="B64" s="15">
        <f>D64+F64</f>
        <v>10603.33881813</v>
      </c>
      <c r="C64" s="37">
        <f t="shared" si="24"/>
        <v>-3.6347451111850226</v>
      </c>
      <c r="D64" s="15">
        <f>SUM(D65:D76)</f>
        <v>4159.7400833500005</v>
      </c>
      <c r="E64" s="37">
        <f>((D64/D51)-1)*100</f>
        <v>-11.179863828728676</v>
      </c>
      <c r="F64" s="15">
        <f>SUM(F65:F76)</f>
        <v>6443.5987347799992</v>
      </c>
      <c r="G64" s="37">
        <f>((F64/F51)-1)*100</f>
        <v>1.9564828009715152</v>
      </c>
      <c r="H64" s="17">
        <f>D64-F64</f>
        <v>-2283.8586514299986</v>
      </c>
      <c r="I64" s="48">
        <f>((H64/H51)-1)*100</f>
        <v>39.547277402817848</v>
      </c>
    </row>
    <row r="65" spans="1:9" ht="18.600000000000001" hidden="1" customHeight="1">
      <c r="A65" s="23" t="s">
        <v>19</v>
      </c>
      <c r="B65" s="58">
        <f>D65+F65</f>
        <v>781.25705278000009</v>
      </c>
      <c r="C65" s="59">
        <f t="shared" si="24"/>
        <v>-12.080007564708506</v>
      </c>
      <c r="D65" s="26">
        <v>322.60098534000002</v>
      </c>
      <c r="E65" s="71">
        <f t="shared" ref="E65:E70" si="27">((D65/D52)-1)*100</f>
        <v>-11.048339995036805</v>
      </c>
      <c r="F65" s="58">
        <v>458.65606744000002</v>
      </c>
      <c r="G65" s="59">
        <f t="shared" ref="G65:G89" si="28">((F65/F52)-1)*100</f>
        <v>-12.79142329967865</v>
      </c>
      <c r="H65" s="61">
        <f>D65-F65</f>
        <v>-136.05508209999999</v>
      </c>
      <c r="I65" s="31">
        <f t="shared" ref="I65:I83" si="29">((H65/H52)-1)*100</f>
        <v>-16.663553779247799</v>
      </c>
    </row>
    <row r="66" spans="1:9" ht="18.600000000000001" hidden="1" customHeight="1">
      <c r="A66" s="23" t="s">
        <v>20</v>
      </c>
      <c r="B66" s="58">
        <f>D66+F66</f>
        <v>840.97653317999993</v>
      </c>
      <c r="C66" s="59">
        <f t="shared" si="24"/>
        <v>-3.2192262868979915</v>
      </c>
      <c r="D66" s="26">
        <v>344.04287765999999</v>
      </c>
      <c r="E66" s="71">
        <f t="shared" si="27"/>
        <v>-0.588627583217749</v>
      </c>
      <c r="F66" s="58">
        <v>496.93365552</v>
      </c>
      <c r="G66" s="59">
        <f t="shared" si="28"/>
        <v>-4.9603810660393659</v>
      </c>
      <c r="H66" s="61">
        <f>D66-F66</f>
        <v>-152.89077786000001</v>
      </c>
      <c r="I66" s="31">
        <f t="shared" si="29"/>
        <v>-13.518424198201263</v>
      </c>
    </row>
    <row r="67" spans="1:9" ht="18.600000000000001" hidden="1" customHeight="1">
      <c r="A67" s="23" t="s">
        <v>35</v>
      </c>
      <c r="B67" s="58">
        <f>D67+F67</f>
        <v>930.18691727000009</v>
      </c>
      <c r="C67" s="59">
        <f t="shared" si="24"/>
        <v>-7.2299320550923474</v>
      </c>
      <c r="D67" s="26">
        <v>357.78164161000001</v>
      </c>
      <c r="E67" s="71">
        <f t="shared" si="27"/>
        <v>-18.077154853112908</v>
      </c>
      <c r="F67" s="58">
        <v>572.40527566000003</v>
      </c>
      <c r="G67" s="59">
        <f t="shared" si="28"/>
        <v>1.1406088276349369</v>
      </c>
      <c r="H67" s="61">
        <f>D67-F67</f>
        <v>-214.62363405000002</v>
      </c>
      <c r="I67" s="31">
        <f t="shared" si="29"/>
        <v>66.091653033586113</v>
      </c>
    </row>
    <row r="68" spans="1:9" ht="18.600000000000001" hidden="1" customHeight="1">
      <c r="A68" s="23" t="s">
        <v>36</v>
      </c>
      <c r="B68" s="58">
        <f t="shared" ref="B68" si="30">D68+F68</f>
        <v>928.64880859000004</v>
      </c>
      <c r="C68" s="59">
        <f t="shared" si="24"/>
        <v>5.3403369658677313</v>
      </c>
      <c r="D68" s="26">
        <v>352.93515114000002</v>
      </c>
      <c r="E68" s="71">
        <f t="shared" si="27"/>
        <v>-8.821134871344416</v>
      </c>
      <c r="F68" s="58">
        <v>575.71365745000003</v>
      </c>
      <c r="G68" s="59">
        <f t="shared" si="28"/>
        <v>16.425743179841866</v>
      </c>
      <c r="H68" s="61">
        <f t="shared" ref="H68" si="31">D68-F68</f>
        <v>-222.77850631000001</v>
      </c>
      <c r="I68" s="31">
        <f t="shared" si="29"/>
        <v>107.40946495670789</v>
      </c>
    </row>
    <row r="69" spans="1:9" ht="18.600000000000001" hidden="1" customHeight="1">
      <c r="A69" s="23" t="s">
        <v>37</v>
      </c>
      <c r="B69" s="58">
        <f>D69+F69</f>
        <v>855.35431272999995</v>
      </c>
      <c r="C69" s="59">
        <f t="shared" si="24"/>
        <v>-3.5829392508510582</v>
      </c>
      <c r="D69" s="26">
        <v>336.84383634</v>
      </c>
      <c r="E69" s="71">
        <f t="shared" si="27"/>
        <v>-13.936524607169321</v>
      </c>
      <c r="F69" s="58">
        <v>518.51047639000001</v>
      </c>
      <c r="G69" s="59">
        <f t="shared" si="28"/>
        <v>4.5911197962682726</v>
      </c>
      <c r="H69" s="61">
        <f>D69-F69</f>
        <v>-181.66664005000001</v>
      </c>
      <c r="I69" s="31">
        <f t="shared" si="29"/>
        <v>74.076887744346493</v>
      </c>
    </row>
    <row r="70" spans="1:9" ht="18.600000000000001" hidden="1" customHeight="1">
      <c r="A70" s="23" t="s">
        <v>38</v>
      </c>
      <c r="B70" s="58">
        <f>D70+F70</f>
        <v>945.12021070000003</v>
      </c>
      <c r="C70" s="59">
        <f t="shared" si="24"/>
        <v>-0.99410118268192793</v>
      </c>
      <c r="D70" s="26">
        <v>359.66505941000003</v>
      </c>
      <c r="E70" s="71">
        <f t="shared" si="27"/>
        <v>-11.714804140995106</v>
      </c>
      <c r="F70" s="58">
        <v>585.45515129</v>
      </c>
      <c r="G70" s="59">
        <f t="shared" si="28"/>
        <v>6.9871626201527759</v>
      </c>
      <c r="H70" s="61">
        <f>D70-F70</f>
        <v>-225.79009187999998</v>
      </c>
      <c r="I70" s="31">
        <f t="shared" si="29"/>
        <v>61.474713494958102</v>
      </c>
    </row>
    <row r="71" spans="1:9" ht="18.600000000000001" hidden="1" customHeight="1">
      <c r="A71" s="23" t="s">
        <v>39</v>
      </c>
      <c r="B71" s="58">
        <f>D71+F71</f>
        <v>931.04030164999995</v>
      </c>
      <c r="C71" s="59">
        <f t="shared" si="24"/>
        <v>-1.5896856872568921</v>
      </c>
      <c r="D71" s="26">
        <v>349.93185566</v>
      </c>
      <c r="E71" s="60">
        <f>((D71/D58)-1)*100</f>
        <v>-10.082520322738143</v>
      </c>
      <c r="F71" s="58">
        <v>581.10844598999995</v>
      </c>
      <c r="G71" s="59">
        <f t="shared" si="28"/>
        <v>4.345126858917947</v>
      </c>
      <c r="H71" s="61">
        <f>D71-F71</f>
        <v>-231.17659032999995</v>
      </c>
      <c r="I71" s="31">
        <f t="shared" si="29"/>
        <v>37.818403678311682</v>
      </c>
    </row>
    <row r="72" spans="1:9" ht="18.600000000000001" hidden="1" customHeight="1">
      <c r="A72" s="23" t="s">
        <v>40</v>
      </c>
      <c r="B72" s="58">
        <f>D72+F72</f>
        <v>853.72808954000004</v>
      </c>
      <c r="C72" s="59">
        <f t="shared" si="24"/>
        <v>0.85030530991223596</v>
      </c>
      <c r="D72" s="26">
        <v>308.8508875</v>
      </c>
      <c r="E72" s="60">
        <f>((D72/D59)-1)*100</f>
        <v>-16.166529817323095</v>
      </c>
      <c r="F72" s="58">
        <v>544.87720204000004</v>
      </c>
      <c r="G72" s="59">
        <f t="shared" si="28"/>
        <v>13.962436635154351</v>
      </c>
      <c r="H72" s="61">
        <f>D72-F72</f>
        <v>-236.02631454000004</v>
      </c>
      <c r="I72" s="31">
        <f t="shared" si="29"/>
        <v>115.13655504511901</v>
      </c>
    </row>
    <row r="73" spans="1:9" ht="18.600000000000001" hidden="1" customHeight="1">
      <c r="A73" s="23" t="s">
        <v>41</v>
      </c>
      <c r="B73" s="58">
        <f>D73+F73</f>
        <v>940.17199176000008</v>
      </c>
      <c r="C73" s="59">
        <f t="shared" si="24"/>
        <v>-1.1749627623902859</v>
      </c>
      <c r="D73" s="26">
        <v>336.21293917000003</v>
      </c>
      <c r="E73" s="60">
        <f>((D73/D60)-1)*100</f>
        <v>-16.988558794627416</v>
      </c>
      <c r="F73" s="58">
        <v>603.95905259000006</v>
      </c>
      <c r="G73" s="59">
        <f t="shared" si="28"/>
        <v>10.548396132374215</v>
      </c>
      <c r="H73" s="61">
        <f>D73-F73</f>
        <v>-267.74611342000003</v>
      </c>
      <c r="I73" s="31">
        <f t="shared" si="29"/>
        <v>89.474285910409662</v>
      </c>
    </row>
    <row r="74" spans="1:9" ht="18.600000000000001" hidden="1" customHeight="1">
      <c r="A74" s="23" t="s">
        <v>42</v>
      </c>
      <c r="B74" s="58">
        <f t="shared" ref="B74:B75" si="32">D74+F74</f>
        <v>861.24620341000002</v>
      </c>
      <c r="C74" s="59">
        <f t="shared" si="24"/>
        <v>-9.9312699710314654</v>
      </c>
      <c r="D74" s="26">
        <v>346.67109090999998</v>
      </c>
      <c r="E74" s="60">
        <f>((D74/D61)-1)*100</f>
        <v>-9.4948070932539768</v>
      </c>
      <c r="F74" s="58">
        <v>514.57511250000005</v>
      </c>
      <c r="G74" s="59">
        <f t="shared" si="28"/>
        <v>-10.222950869724501</v>
      </c>
      <c r="H74" s="61">
        <f t="shared" ref="H74:H75" si="33">D74-F74</f>
        <v>-167.90402159000007</v>
      </c>
      <c r="I74" s="31">
        <f t="shared" si="29"/>
        <v>-11.689885031294311</v>
      </c>
    </row>
    <row r="75" spans="1:9" ht="18.600000000000001" hidden="1" customHeight="1">
      <c r="A75" s="23" t="s">
        <v>29</v>
      </c>
      <c r="B75" s="58">
        <f t="shared" si="32"/>
        <v>878.36193544000002</v>
      </c>
      <c r="C75" s="59">
        <f t="shared" si="24"/>
        <v>-5.703557156813277</v>
      </c>
      <c r="D75" s="26">
        <v>355.71718270999997</v>
      </c>
      <c r="E75" s="60">
        <f t="shared" ref="E75:E89" si="34">((D75/D62)-1)*100</f>
        <v>-8.7179084118145234</v>
      </c>
      <c r="F75" s="58">
        <v>522.64475273000005</v>
      </c>
      <c r="G75" s="59">
        <f t="shared" si="28"/>
        <v>-3.5354830693982819</v>
      </c>
      <c r="H75" s="61">
        <f t="shared" si="33"/>
        <v>-166.92757002000008</v>
      </c>
      <c r="I75" s="31">
        <f t="shared" si="29"/>
        <v>9.7413516665571862</v>
      </c>
    </row>
    <row r="76" spans="1:9" ht="18.600000000000001" hidden="1" customHeight="1">
      <c r="A76" s="23" t="s">
        <v>30</v>
      </c>
      <c r="B76" s="58">
        <f>D76+F76</f>
        <v>857.24646108000002</v>
      </c>
      <c r="C76" s="59">
        <f t="shared" si="24"/>
        <v>-3.4708456450505021</v>
      </c>
      <c r="D76" s="26">
        <v>388.48657589999999</v>
      </c>
      <c r="E76" s="60">
        <f t="shared" si="34"/>
        <v>-6.7617299716795536</v>
      </c>
      <c r="F76" s="58">
        <v>468.75988518000003</v>
      </c>
      <c r="G76" s="59">
        <f t="shared" si="28"/>
        <v>-0.56216771387963549</v>
      </c>
      <c r="H76" s="61">
        <f>D76-F76</f>
        <v>-80.273309280000035</v>
      </c>
      <c r="I76" s="31">
        <f t="shared" si="29"/>
        <v>46.617916493150744</v>
      </c>
    </row>
    <row r="77" spans="1:9" ht="18.600000000000001" customHeight="1">
      <c r="A77" s="29" t="s">
        <v>94</v>
      </c>
      <c r="B77" s="8">
        <f>D77+F77</f>
        <v>10750.999659370002</v>
      </c>
      <c r="C77" s="65">
        <f t="shared" si="24"/>
        <v>1.3925881627730785</v>
      </c>
      <c r="D77" s="10">
        <f>SUM(D78:D89)</f>
        <v>4387.1421496100011</v>
      </c>
      <c r="E77" s="66">
        <f t="shared" si="34"/>
        <v>5.4667373851124079</v>
      </c>
      <c r="F77" s="8">
        <f>SUM(F78:F89)</f>
        <v>6363.8575097599996</v>
      </c>
      <c r="G77" s="65">
        <f t="shared" si="28"/>
        <v>-1.2375262380878604</v>
      </c>
      <c r="H77" s="68">
        <f>D77-F77</f>
        <v>-1976.7153601499986</v>
      </c>
      <c r="I77" s="19">
        <f t="shared" si="29"/>
        <v>-13.448436972563416</v>
      </c>
    </row>
    <row r="78" spans="1:9" ht="18.600000000000001" hidden="1" customHeight="1">
      <c r="A78" s="23" t="s">
        <v>19</v>
      </c>
      <c r="B78" s="58">
        <f>D78+F78</f>
        <v>822.07837530000006</v>
      </c>
      <c r="C78" s="59">
        <f t="shared" si="24"/>
        <v>5.2250821128260849</v>
      </c>
      <c r="D78" s="26">
        <v>348.04704248000002</v>
      </c>
      <c r="E78" s="71">
        <f t="shared" si="34"/>
        <v>7.8877803529277868</v>
      </c>
      <c r="F78" s="58">
        <v>474.03133281999999</v>
      </c>
      <c r="G78" s="59">
        <f t="shared" si="28"/>
        <v>3.352242883391332</v>
      </c>
      <c r="H78" s="61">
        <f>D78-F78</f>
        <v>-125.98429033999997</v>
      </c>
      <c r="I78" s="72" t="s">
        <v>95</v>
      </c>
    </row>
    <row r="79" spans="1:9" ht="18.600000000000001" hidden="1" customHeight="1">
      <c r="A79" s="23" t="s">
        <v>20</v>
      </c>
      <c r="B79" s="58">
        <f>D79+F79</f>
        <v>807.68078800000001</v>
      </c>
      <c r="C79" s="59">
        <f t="shared" si="24"/>
        <v>-3.9591764890392511</v>
      </c>
      <c r="D79" s="26">
        <v>334.76199666000002</v>
      </c>
      <c r="E79" s="60">
        <f t="shared" si="34"/>
        <v>-2.6975942833415645</v>
      </c>
      <c r="F79" s="58">
        <v>472.91879133999998</v>
      </c>
      <c r="G79" s="59">
        <f t="shared" si="28"/>
        <v>-4.8326097283289187</v>
      </c>
      <c r="H79" s="61">
        <f>D79-F79</f>
        <v>-138.15679467999996</v>
      </c>
      <c r="I79" s="31">
        <f t="shared" si="29"/>
        <v>-9.6369338858958269</v>
      </c>
    </row>
    <row r="80" spans="1:9" ht="18.600000000000001" hidden="1" customHeight="1">
      <c r="A80" s="23" t="s">
        <v>35</v>
      </c>
      <c r="B80" s="58">
        <f>D80+F80</f>
        <v>955.04180554999994</v>
      </c>
      <c r="C80" s="59">
        <f t="shared" si="24"/>
        <v>2.6720315904835923</v>
      </c>
      <c r="D80" s="26">
        <v>388.55335824000002</v>
      </c>
      <c r="E80" s="60">
        <f t="shared" si="34"/>
        <v>8.6006974789228465</v>
      </c>
      <c r="F80" s="58">
        <v>566.48844730999997</v>
      </c>
      <c r="G80" s="59">
        <f t="shared" si="28"/>
        <v>-1.033678165033991</v>
      </c>
      <c r="H80" s="61">
        <f>D80-F80</f>
        <v>-177.93508906999995</v>
      </c>
      <c r="I80" s="31">
        <f t="shared" si="29"/>
        <v>-17.094363881404085</v>
      </c>
    </row>
    <row r="81" spans="1:9" ht="18.600000000000001" hidden="1" customHeight="1">
      <c r="A81" s="23" t="s">
        <v>36</v>
      </c>
      <c r="B81" s="58">
        <f t="shared" ref="B81" si="35">D81+F81</f>
        <v>804.49943568000003</v>
      </c>
      <c r="C81" s="59">
        <f t="shared" si="24"/>
        <v>-13.36881841247396</v>
      </c>
      <c r="D81" s="26">
        <v>327.24759441999998</v>
      </c>
      <c r="E81" s="60">
        <f t="shared" si="34"/>
        <v>-7.2782653235382799</v>
      </c>
      <c r="F81" s="58">
        <v>477.25184125999999</v>
      </c>
      <c r="G81" s="59">
        <f t="shared" si="28"/>
        <v>-17.102567381520096</v>
      </c>
      <c r="H81" s="61">
        <f t="shared" ref="H81" si="36">D81-F81</f>
        <v>-150.00424684000001</v>
      </c>
      <c r="I81" s="31">
        <f t="shared" si="29"/>
        <v>-32.666643059691502</v>
      </c>
    </row>
    <row r="82" spans="1:9" ht="18.600000000000001" hidden="1" customHeight="1">
      <c r="A82" s="23" t="s">
        <v>37</v>
      </c>
      <c r="B82" s="58">
        <f>D82+F82</f>
        <v>885.06097674000011</v>
      </c>
      <c r="C82" s="59">
        <f t="shared" si="24"/>
        <v>3.4730244026228929</v>
      </c>
      <c r="D82" s="26">
        <v>368.10716853000002</v>
      </c>
      <c r="E82" s="60">
        <f t="shared" si="34"/>
        <v>9.2812540462945403</v>
      </c>
      <c r="F82" s="58">
        <v>516.95380821000003</v>
      </c>
      <c r="G82" s="59">
        <f t="shared" si="28"/>
        <v>-0.30021923391748695</v>
      </c>
      <c r="H82" s="61">
        <f>D82-F82</f>
        <v>-148.84663968000001</v>
      </c>
      <c r="I82" s="31">
        <f t="shared" si="29"/>
        <v>-18.066057896467381</v>
      </c>
    </row>
    <row r="83" spans="1:9" ht="18.600000000000001" hidden="1" customHeight="1">
      <c r="A83" s="23" t="s">
        <v>24</v>
      </c>
      <c r="B83" s="58">
        <f t="shared" ref="B83:B146" si="37">D83+F83</f>
        <v>903.67139433</v>
      </c>
      <c r="C83" s="59">
        <f t="shared" si="24"/>
        <v>-4.3855602600330723</v>
      </c>
      <c r="D83" s="26">
        <v>363.77591765</v>
      </c>
      <c r="E83" s="60">
        <f t="shared" si="34"/>
        <v>1.1429684737081391</v>
      </c>
      <c r="F83" s="58">
        <v>539.89547668</v>
      </c>
      <c r="G83" s="59">
        <f t="shared" si="28"/>
        <v>-7.781923945773328</v>
      </c>
      <c r="H83" s="61">
        <f t="shared" ref="H83:H146" si="38">D83-F83</f>
        <v>-176.11955903</v>
      </c>
      <c r="I83" s="31">
        <f t="shared" si="29"/>
        <v>-21.998544062065495</v>
      </c>
    </row>
    <row r="84" spans="1:9" ht="18.600000000000001" hidden="1" customHeight="1">
      <c r="A84" s="23" t="s">
        <v>25</v>
      </c>
      <c r="B84" s="58">
        <f t="shared" si="37"/>
        <v>874.95084068999995</v>
      </c>
      <c r="C84" s="59">
        <f t="shared" si="24"/>
        <v>-6.0243859326602367</v>
      </c>
      <c r="D84" s="26">
        <v>378.37696141999999</v>
      </c>
      <c r="E84" s="60">
        <f t="shared" si="34"/>
        <v>8.1287557276973779</v>
      </c>
      <c r="F84" s="58">
        <v>496.57387927000002</v>
      </c>
      <c r="G84" s="59">
        <f t="shared" si="28"/>
        <v>-14.547124087309282</v>
      </c>
      <c r="H84" s="61">
        <f t="shared" si="38"/>
        <v>-118.19691785000003</v>
      </c>
      <c r="I84" s="72" t="s">
        <v>95</v>
      </c>
    </row>
    <row r="85" spans="1:9" ht="18.75" hidden="1">
      <c r="A85" s="23" t="s">
        <v>26</v>
      </c>
      <c r="B85" s="58">
        <f t="shared" si="37"/>
        <v>878.21633565000002</v>
      </c>
      <c r="C85" s="59">
        <f t="shared" si="24"/>
        <v>2.8683894099343243</v>
      </c>
      <c r="D85" s="26">
        <v>338.06849043</v>
      </c>
      <c r="E85" s="60">
        <f t="shared" si="34"/>
        <v>9.4601000393758063</v>
      </c>
      <c r="F85" s="58">
        <v>540.14784522000002</v>
      </c>
      <c r="G85" s="59">
        <f t="shared" si="28"/>
        <v>-0.86796746171311501</v>
      </c>
      <c r="H85" s="61">
        <f t="shared" si="38"/>
        <v>-202.07935479000002</v>
      </c>
      <c r="I85" s="31">
        <f t="shared" ref="I85:I89" si="39">IF(H85*H72&gt;0,((H85/H72)-1)*100,0)</f>
        <v>-14.382701274711863</v>
      </c>
    </row>
    <row r="86" spans="1:9" ht="18.75" hidden="1">
      <c r="A86" s="23" t="s">
        <v>27</v>
      </c>
      <c r="B86" s="58">
        <f t="shared" si="37"/>
        <v>954.06791279999993</v>
      </c>
      <c r="C86" s="59">
        <f t="shared" si="24"/>
        <v>1.4780190392596815</v>
      </c>
      <c r="D86" s="26">
        <v>361.69915823999997</v>
      </c>
      <c r="E86" s="60">
        <f t="shared" si="34"/>
        <v>7.5803801997975206</v>
      </c>
      <c r="F86" s="58">
        <v>592.36875455999996</v>
      </c>
      <c r="G86" s="59">
        <f t="shared" si="28"/>
        <v>-1.9190536146940107</v>
      </c>
      <c r="H86" s="61">
        <f t="shared" si="38"/>
        <v>-230.66959631999998</v>
      </c>
      <c r="I86" s="31">
        <f t="shared" si="39"/>
        <v>-13.847639701062608</v>
      </c>
    </row>
    <row r="87" spans="1:9" ht="18.75" hidden="1">
      <c r="A87" s="23" t="s">
        <v>28</v>
      </c>
      <c r="B87" s="58">
        <f t="shared" si="37"/>
        <v>1004.59490747</v>
      </c>
      <c r="C87" s="59">
        <f t="shared" si="24"/>
        <v>16.644335091687857</v>
      </c>
      <c r="D87" s="26">
        <v>400.33844441000002</v>
      </c>
      <c r="E87" s="60">
        <f t="shared" si="34"/>
        <v>15.480769786463888</v>
      </c>
      <c r="F87" s="58">
        <v>604.25646305999999</v>
      </c>
      <c r="G87" s="59">
        <f t="shared" si="28"/>
        <v>17.428233193069541</v>
      </c>
      <c r="H87" s="61">
        <f t="shared" si="38"/>
        <v>-203.91801864999996</v>
      </c>
      <c r="I87" s="31">
        <f t="shared" si="39"/>
        <v>21.449156916527844</v>
      </c>
    </row>
    <row r="88" spans="1:9" ht="18.75" hidden="1">
      <c r="A88" s="23" t="s">
        <v>44</v>
      </c>
      <c r="B88" s="58">
        <f t="shared" si="37"/>
        <v>966.45597644999998</v>
      </c>
      <c r="C88" s="59">
        <f t="shared" si="24"/>
        <v>10.029355491807678</v>
      </c>
      <c r="D88" s="26">
        <v>395.66008891000001</v>
      </c>
      <c r="E88" s="60">
        <f t="shared" si="34"/>
        <v>11.228838004309649</v>
      </c>
      <c r="F88" s="58">
        <v>570.79588753999997</v>
      </c>
      <c r="G88" s="59">
        <f t="shared" si="28"/>
        <v>9.2129758422878396</v>
      </c>
      <c r="H88" s="61">
        <f t="shared" si="38"/>
        <v>-175.13579862999995</v>
      </c>
      <c r="I88" s="31">
        <f t="shared" si="39"/>
        <v>4.9172396201636603</v>
      </c>
    </row>
    <row r="89" spans="1:9" ht="18.75" hidden="1">
      <c r="A89" s="23" t="s">
        <v>33</v>
      </c>
      <c r="B89" s="58">
        <f t="shared" si="37"/>
        <v>894.68091071000003</v>
      </c>
      <c r="C89" s="59">
        <f t="shared" si="24"/>
        <v>4.3668246332377203</v>
      </c>
      <c r="D89" s="26">
        <v>382.50592821999999</v>
      </c>
      <c r="E89" s="60">
        <f t="shared" si="34"/>
        <v>-1.5394734467065518</v>
      </c>
      <c r="F89" s="58">
        <v>512.17498249000005</v>
      </c>
      <c r="G89" s="59">
        <f t="shared" si="28"/>
        <v>9.2616921120135984</v>
      </c>
      <c r="H89" s="61">
        <f t="shared" si="38"/>
        <v>-129.66905427000006</v>
      </c>
      <c r="I89" s="31">
        <f t="shared" si="39"/>
        <v>61.534457010740049</v>
      </c>
    </row>
    <row r="90" spans="1:9" ht="18.600000000000001" customHeight="1">
      <c r="A90" s="29" t="s">
        <v>45</v>
      </c>
      <c r="B90" s="8">
        <f t="shared" si="37"/>
        <v>11614.911831149999</v>
      </c>
      <c r="C90" s="65">
        <f>((B90/B77)-1)*100</f>
        <v>8.0356450483844775</v>
      </c>
      <c r="D90" s="10">
        <f>SUM(D91:D102)</f>
        <v>4883.0959162299987</v>
      </c>
      <c r="E90" s="66">
        <f>((D90/D77)-1)*100</f>
        <v>11.304711580045023</v>
      </c>
      <c r="F90" s="8">
        <f>SUM(F91:F102)</f>
        <v>6731.8159149200001</v>
      </c>
      <c r="G90" s="65">
        <f>((F90/F77)-1)*100</f>
        <v>5.7820025761996963</v>
      </c>
      <c r="H90" s="68">
        <f t="shared" si="38"/>
        <v>-1848.7199986900014</v>
      </c>
      <c r="I90" s="19">
        <f>((H90/H77)-1)*100</f>
        <v>-6.4751538861055113</v>
      </c>
    </row>
    <row r="91" spans="1:9" ht="19.5" hidden="1">
      <c r="A91" s="39" t="s">
        <v>46</v>
      </c>
      <c r="B91" s="58">
        <f t="shared" si="37"/>
        <v>971.35174194999991</v>
      </c>
      <c r="C91" s="59">
        <f t="shared" ref="C91:C102" si="40">((B91/B78)-1)*100</f>
        <v>18.158045648083831</v>
      </c>
      <c r="D91" s="26">
        <v>391.83746457000001</v>
      </c>
      <c r="E91" s="71">
        <f t="shared" ref="E91:E102" si="41">((D91/D78)-1)*100</f>
        <v>12.581753827865484</v>
      </c>
      <c r="F91" s="58">
        <v>579.51427737999995</v>
      </c>
      <c r="G91" s="59">
        <f t="shared" ref="G91:G102" si="42">((F91/F78)-1)*100</f>
        <v>22.252314827478735</v>
      </c>
      <c r="H91" s="61">
        <f t="shared" si="38"/>
        <v>-187.67681280999994</v>
      </c>
      <c r="I91" s="72" t="s">
        <v>95</v>
      </c>
    </row>
    <row r="92" spans="1:9" ht="18.75" hidden="1">
      <c r="A92" s="39" t="s">
        <v>96</v>
      </c>
      <c r="B92" s="58">
        <f t="shared" si="37"/>
        <v>926.01132089999987</v>
      </c>
      <c r="C92" s="59">
        <f t="shared" si="40"/>
        <v>14.6506558851069</v>
      </c>
      <c r="D92" s="26">
        <v>389.85807075999998</v>
      </c>
      <c r="E92" s="71">
        <f t="shared" si="41"/>
        <v>16.458282197413855</v>
      </c>
      <c r="F92" s="58">
        <v>536.15325013999995</v>
      </c>
      <c r="G92" s="59">
        <f t="shared" si="42"/>
        <v>13.371103021900899</v>
      </c>
      <c r="H92" s="61">
        <f t="shared" si="38"/>
        <v>-146.29517937999998</v>
      </c>
      <c r="I92" s="31">
        <f t="shared" ref="I92:I102" si="43">((H92/H79)-1)*100</f>
        <v>5.8906872578002645</v>
      </c>
    </row>
    <row r="93" spans="1:9" ht="18.75" hidden="1">
      <c r="A93" s="39" t="s">
        <v>48</v>
      </c>
      <c r="B93" s="58">
        <f t="shared" si="37"/>
        <v>1041.36536196</v>
      </c>
      <c r="C93" s="59">
        <f t="shared" si="40"/>
        <v>9.0387201804519091</v>
      </c>
      <c r="D93" s="26">
        <v>441.07107960000002</v>
      </c>
      <c r="E93" s="71">
        <f t="shared" si="41"/>
        <v>13.516218621268749</v>
      </c>
      <c r="F93" s="58">
        <v>600.29428236000001</v>
      </c>
      <c r="G93" s="59">
        <f t="shared" si="42"/>
        <v>5.9676124394996588</v>
      </c>
      <c r="H93" s="61">
        <f t="shared" si="38"/>
        <v>-159.22320275999999</v>
      </c>
      <c r="I93" s="31">
        <f t="shared" si="43"/>
        <v>-10.516130577616799</v>
      </c>
    </row>
    <row r="94" spans="1:9" ht="18.75" hidden="1">
      <c r="A94" s="39" t="s">
        <v>49</v>
      </c>
      <c r="B94" s="58">
        <f t="shared" si="37"/>
        <v>944.13998673000003</v>
      </c>
      <c r="C94" s="59">
        <f t="shared" si="40"/>
        <v>17.357445494286683</v>
      </c>
      <c r="D94" s="26">
        <v>394.17955853000001</v>
      </c>
      <c r="E94" s="60">
        <f t="shared" si="41"/>
        <v>20.45300416298781</v>
      </c>
      <c r="F94" s="58">
        <v>549.96042820000002</v>
      </c>
      <c r="G94" s="59">
        <f t="shared" si="42"/>
        <v>15.234846815476066</v>
      </c>
      <c r="H94" s="61">
        <f t="shared" si="38"/>
        <v>-155.78086967000002</v>
      </c>
      <c r="I94" s="31">
        <f t="shared" si="43"/>
        <v>3.8509728568962176</v>
      </c>
    </row>
    <row r="95" spans="1:9" ht="18.75" hidden="1">
      <c r="A95" s="39" t="s">
        <v>50</v>
      </c>
      <c r="B95" s="58">
        <f t="shared" si="37"/>
        <v>996.87011546000008</v>
      </c>
      <c r="C95" s="59">
        <f t="shared" si="40"/>
        <v>12.63293057296837</v>
      </c>
      <c r="D95" s="61">
        <v>429.61930755999998</v>
      </c>
      <c r="E95" s="60">
        <f t="shared" si="41"/>
        <v>16.710388791297561</v>
      </c>
      <c r="F95" s="58">
        <v>567.25080790000004</v>
      </c>
      <c r="G95" s="59">
        <f t="shared" si="42"/>
        <v>9.7294959223064748</v>
      </c>
      <c r="H95" s="61">
        <f t="shared" si="38"/>
        <v>-137.63150034000006</v>
      </c>
      <c r="I95" s="31">
        <f t="shared" si="43"/>
        <v>-7.534694343191739</v>
      </c>
    </row>
    <row r="96" spans="1:9" ht="18.75" hidden="1">
      <c r="A96" s="39" t="s">
        <v>51</v>
      </c>
      <c r="B96" s="58">
        <f t="shared" si="37"/>
        <v>977.66518875999998</v>
      </c>
      <c r="C96" s="59">
        <f t="shared" si="40"/>
        <v>8.1881306517243893</v>
      </c>
      <c r="D96" s="26">
        <v>424.03519936999999</v>
      </c>
      <c r="E96" s="60">
        <f t="shared" si="41"/>
        <v>16.564945285349353</v>
      </c>
      <c r="F96" s="58">
        <v>553.62998938999999</v>
      </c>
      <c r="G96" s="59">
        <f t="shared" si="42"/>
        <v>2.543920685251555</v>
      </c>
      <c r="H96" s="61">
        <f t="shared" si="38"/>
        <v>-129.59479002</v>
      </c>
      <c r="I96" s="31">
        <f t="shared" si="43"/>
        <v>-26.416582727234182</v>
      </c>
    </row>
    <row r="97" spans="1:9" ht="18.75" hidden="1">
      <c r="A97" s="39" t="s">
        <v>52</v>
      </c>
      <c r="B97" s="58">
        <f t="shared" si="37"/>
        <v>974.04912725999998</v>
      </c>
      <c r="C97" s="59">
        <f t="shared" si="40"/>
        <v>11.326154791948028</v>
      </c>
      <c r="D97" s="26">
        <v>420.39608776</v>
      </c>
      <c r="E97" s="60">
        <f t="shared" si="41"/>
        <v>11.105096404999838</v>
      </c>
      <c r="F97" s="58">
        <v>553.65303949999998</v>
      </c>
      <c r="G97" s="59">
        <f t="shared" si="42"/>
        <v>11.494595791850859</v>
      </c>
      <c r="H97" s="61">
        <f t="shared" si="38"/>
        <v>-133.25695173999998</v>
      </c>
      <c r="I97" s="31">
        <f t="shared" si="43"/>
        <v>12.741477666204592</v>
      </c>
    </row>
    <row r="98" spans="1:9" ht="18.75" hidden="1">
      <c r="A98" s="39" t="s">
        <v>53</v>
      </c>
      <c r="B98" s="58">
        <f t="shared" si="37"/>
        <v>949.02180103000001</v>
      </c>
      <c r="C98" s="59">
        <f t="shared" si="40"/>
        <v>8.0624172548093398</v>
      </c>
      <c r="D98" s="26">
        <v>409.40146793999997</v>
      </c>
      <c r="E98" s="60">
        <f t="shared" si="41"/>
        <v>21.100155598431947</v>
      </c>
      <c r="F98" s="58">
        <v>539.62033309000003</v>
      </c>
      <c r="G98" s="59">
        <f t="shared" si="42"/>
        <v>-9.76606932098667E-2</v>
      </c>
      <c r="H98" s="61">
        <f t="shared" si="38"/>
        <v>-130.21886515000006</v>
      </c>
      <c r="I98" s="31">
        <f t="shared" si="43"/>
        <v>-35.560530027759185</v>
      </c>
    </row>
    <row r="99" spans="1:9" ht="18.75" hidden="1">
      <c r="A99" s="39" t="s">
        <v>54</v>
      </c>
      <c r="B99" s="34">
        <f t="shared" si="37"/>
        <v>950.03225312000006</v>
      </c>
      <c r="C99" s="59">
        <f t="shared" si="40"/>
        <v>-0.42299501176557008</v>
      </c>
      <c r="D99" s="26">
        <v>415.79922276000002</v>
      </c>
      <c r="E99" s="60">
        <f t="shared" si="41"/>
        <v>14.95719945361409</v>
      </c>
      <c r="F99" s="58">
        <v>534.23303036000004</v>
      </c>
      <c r="G99" s="59">
        <f t="shared" si="42"/>
        <v>-9.8141105101301243</v>
      </c>
      <c r="H99" s="61">
        <f t="shared" si="38"/>
        <v>-118.43380760000002</v>
      </c>
      <c r="I99" s="31">
        <f t="shared" si="43"/>
        <v>-48.656515861023628</v>
      </c>
    </row>
    <row r="100" spans="1:9" ht="18.75" hidden="1">
      <c r="A100" s="39" t="s">
        <v>55</v>
      </c>
      <c r="B100" s="58">
        <f t="shared" si="37"/>
        <v>1047.86903826</v>
      </c>
      <c r="C100" s="59">
        <f t="shared" si="40"/>
        <v>4.3076199638501844</v>
      </c>
      <c r="D100" s="26">
        <v>436.51219627</v>
      </c>
      <c r="E100" s="60">
        <f t="shared" si="41"/>
        <v>9.0357926811928344</v>
      </c>
      <c r="F100" s="58">
        <v>611.35684199000002</v>
      </c>
      <c r="G100" s="59">
        <f t="shared" si="42"/>
        <v>1.1750604857485802</v>
      </c>
      <c r="H100" s="61">
        <f t="shared" si="38"/>
        <v>-174.84464572000002</v>
      </c>
      <c r="I100" s="31">
        <f t="shared" si="43"/>
        <v>-14.257383002480417</v>
      </c>
    </row>
    <row r="101" spans="1:9" ht="18.75" hidden="1">
      <c r="A101" s="39" t="s">
        <v>56</v>
      </c>
      <c r="B101" s="58">
        <f t="shared" si="37"/>
        <v>990.40996959999995</v>
      </c>
      <c r="C101" s="59">
        <f t="shared" si="40"/>
        <v>2.4785395024394363</v>
      </c>
      <c r="D101" s="26">
        <v>394.67523018999998</v>
      </c>
      <c r="E101" s="60">
        <f t="shared" si="41"/>
        <v>-0.24891535628807082</v>
      </c>
      <c r="F101" s="58">
        <v>595.73473940999997</v>
      </c>
      <c r="G101" s="59">
        <f t="shared" si="42"/>
        <v>4.3691365713023567</v>
      </c>
      <c r="H101" s="61">
        <f t="shared" si="38"/>
        <v>-201.05950922</v>
      </c>
      <c r="I101" s="31">
        <f t="shared" si="43"/>
        <v>14.802062623854351</v>
      </c>
    </row>
    <row r="102" spans="1:9" ht="18.75" hidden="1">
      <c r="A102" s="39" t="s">
        <v>57</v>
      </c>
      <c r="B102" s="58">
        <f t="shared" si="37"/>
        <v>846.12592612000003</v>
      </c>
      <c r="C102" s="59">
        <f t="shared" si="40"/>
        <v>-5.4270728266089581</v>
      </c>
      <c r="D102" s="26">
        <v>335.71103091999998</v>
      </c>
      <c r="E102" s="60">
        <f t="shared" si="41"/>
        <v>-12.233770471940431</v>
      </c>
      <c r="F102" s="58">
        <v>510.41489519999999</v>
      </c>
      <c r="G102" s="59">
        <f t="shared" si="42"/>
        <v>-0.34364960222055263</v>
      </c>
      <c r="H102" s="61">
        <f t="shared" si="38"/>
        <v>-174.70386428</v>
      </c>
      <c r="I102" s="31">
        <f t="shared" si="43"/>
        <v>34.730576438251305</v>
      </c>
    </row>
    <row r="103" spans="1:9" ht="18.600000000000001" customHeight="1">
      <c r="A103" s="29" t="s">
        <v>68</v>
      </c>
      <c r="B103" s="8">
        <f t="shared" si="37"/>
        <v>11549.327407019999</v>
      </c>
      <c r="C103" s="65">
        <f>((B103/B90)-1)*100</f>
        <v>-0.56465709842161704</v>
      </c>
      <c r="D103" s="10">
        <f>SUM(D104:D115)</f>
        <v>4594.4802308299995</v>
      </c>
      <c r="E103" s="66">
        <f>((D103/D90)-1)*100</f>
        <v>-5.9105061696765766</v>
      </c>
      <c r="F103" s="8">
        <f>SUM(F104:F115)</f>
        <v>6954.84717619</v>
      </c>
      <c r="G103" s="65">
        <f>((F103/F90)-1)*100</f>
        <v>3.3130921000927405</v>
      </c>
      <c r="H103" s="68">
        <f t="shared" si="38"/>
        <v>-2360.3669453600005</v>
      </c>
      <c r="I103" s="19">
        <f>((H103/H90)-1)*100</f>
        <v>27.675740351840794</v>
      </c>
    </row>
    <row r="104" spans="1:9" ht="18.75" hidden="1">
      <c r="A104" s="39" t="s">
        <v>46</v>
      </c>
      <c r="B104" s="58">
        <f t="shared" si="37"/>
        <v>946.78623311000001</v>
      </c>
      <c r="C104" s="59">
        <f t="shared" ref="C104:C115" si="44">((B104/B91)-1)*100</f>
        <v>-2.5290023972865172</v>
      </c>
      <c r="D104" s="26">
        <v>362.58021987000001</v>
      </c>
      <c r="E104" s="60">
        <f t="shared" ref="E104:E115" si="45">((D104/D91)-1)*100</f>
        <v>-7.4666787495949904</v>
      </c>
      <c r="F104" s="58">
        <v>584.20601323999995</v>
      </c>
      <c r="G104" s="59">
        <f>((F104/F91)-1)*100</f>
        <v>0.80959797594830629</v>
      </c>
      <c r="H104" s="61">
        <f t="shared" si="38"/>
        <v>-221.62579336999994</v>
      </c>
      <c r="I104" s="31">
        <f t="shared" ref="I104:I115" si="46">((H104/H91)-1)*100</f>
        <v>18.089064947180901</v>
      </c>
    </row>
    <row r="105" spans="1:9" ht="18.75" hidden="1">
      <c r="A105" s="39" t="s">
        <v>47</v>
      </c>
      <c r="B105" s="58">
        <f t="shared" si="37"/>
        <v>953.31989896999994</v>
      </c>
      <c r="C105" s="59">
        <f t="shared" si="44"/>
        <v>2.9490544503774085</v>
      </c>
      <c r="D105" s="26">
        <v>381.59156038999998</v>
      </c>
      <c r="E105" s="60">
        <f t="shared" si="45"/>
        <v>-2.1203896982009418</v>
      </c>
      <c r="F105" s="58">
        <v>571.72833858000001</v>
      </c>
      <c r="G105" s="59">
        <f t="shared" ref="G105:G115" si="47">((F105/F92)-1)*100</f>
        <v>6.6352462529529976</v>
      </c>
      <c r="H105" s="61">
        <f t="shared" si="38"/>
        <v>-190.13677819000003</v>
      </c>
      <c r="I105" s="31">
        <f t="shared" si="46"/>
        <v>29.967903929439821</v>
      </c>
    </row>
    <row r="106" spans="1:9" ht="18.75" hidden="1">
      <c r="A106" s="39" t="s">
        <v>48</v>
      </c>
      <c r="B106" s="58">
        <f t="shared" si="37"/>
        <v>1068.02331063</v>
      </c>
      <c r="C106" s="59">
        <f t="shared" si="44"/>
        <v>2.5599035308631723</v>
      </c>
      <c r="D106" s="26">
        <v>431.7923639</v>
      </c>
      <c r="E106" s="60">
        <f t="shared" si="45"/>
        <v>-2.1036780984177716</v>
      </c>
      <c r="F106" s="58">
        <v>636.23094673000003</v>
      </c>
      <c r="G106" s="59">
        <f t="shared" si="47"/>
        <v>5.9865078555668472</v>
      </c>
      <c r="H106" s="61">
        <f t="shared" si="38"/>
        <v>-204.43858283000003</v>
      </c>
      <c r="I106" s="31">
        <f t="shared" si="46"/>
        <v>28.397481828169234</v>
      </c>
    </row>
    <row r="107" spans="1:9" ht="18.75" hidden="1">
      <c r="A107" s="39" t="s">
        <v>49</v>
      </c>
      <c r="B107" s="58">
        <f t="shared" si="37"/>
        <v>913.66677286999993</v>
      </c>
      <c r="C107" s="59">
        <f t="shared" si="44"/>
        <v>-3.2276160620569816</v>
      </c>
      <c r="D107" s="26">
        <v>384.75878750999999</v>
      </c>
      <c r="E107" s="60">
        <f t="shared" si="45"/>
        <v>-2.389969448221152</v>
      </c>
      <c r="F107" s="58">
        <v>528.90798536</v>
      </c>
      <c r="G107" s="59">
        <f t="shared" si="47"/>
        <v>-3.8279922991739435</v>
      </c>
      <c r="H107" s="61">
        <f t="shared" si="38"/>
        <v>-144.14919785000001</v>
      </c>
      <c r="I107" s="31">
        <f t="shared" si="46"/>
        <v>-7.4666882041678706</v>
      </c>
    </row>
    <row r="108" spans="1:9" ht="18.75" hidden="1">
      <c r="A108" s="39" t="s">
        <v>50</v>
      </c>
      <c r="B108" s="58">
        <f t="shared" si="37"/>
        <v>935.92926925000006</v>
      </c>
      <c r="C108" s="59">
        <f t="shared" si="44"/>
        <v>-6.1132182884105379</v>
      </c>
      <c r="D108" s="26">
        <v>399.14679645000001</v>
      </c>
      <c r="E108" s="60">
        <f t="shared" si="45"/>
        <v>-7.092910065673486</v>
      </c>
      <c r="F108" s="58">
        <v>536.78247280000005</v>
      </c>
      <c r="G108" s="59">
        <f t="shared" si="47"/>
        <v>-5.3712281544024183</v>
      </c>
      <c r="H108" s="61">
        <f t="shared" si="38"/>
        <v>-137.63567635000004</v>
      </c>
      <c r="I108" s="31">
        <f t="shared" si="46"/>
        <v>3.0341963792146487E-3</v>
      </c>
    </row>
    <row r="109" spans="1:9" ht="18.75" hidden="1">
      <c r="A109" s="39" t="s">
        <v>51</v>
      </c>
      <c r="B109" s="58">
        <f t="shared" si="37"/>
        <v>890.24484551</v>
      </c>
      <c r="C109" s="59">
        <f t="shared" si="44"/>
        <v>-8.9417465462667938</v>
      </c>
      <c r="D109" s="26">
        <v>371.57268893000003</v>
      </c>
      <c r="E109" s="60">
        <f t="shared" si="45"/>
        <v>-12.372206486146641</v>
      </c>
      <c r="F109" s="58">
        <v>518.67215657999998</v>
      </c>
      <c r="G109" s="59">
        <f t="shared" si="47"/>
        <v>-6.3142953741572416</v>
      </c>
      <c r="H109" s="61">
        <f t="shared" si="38"/>
        <v>-147.09946764999995</v>
      </c>
      <c r="I109" s="31">
        <f t="shared" si="46"/>
        <v>13.50723869940953</v>
      </c>
    </row>
    <row r="110" spans="1:9" ht="18.75" hidden="1">
      <c r="A110" s="39" t="s">
        <v>52</v>
      </c>
      <c r="B110" s="58">
        <f t="shared" si="37"/>
        <v>993.09239436999997</v>
      </c>
      <c r="C110" s="59">
        <f t="shared" si="44"/>
        <v>1.9550622835183606</v>
      </c>
      <c r="D110" s="26">
        <v>372.49435555999997</v>
      </c>
      <c r="E110" s="60">
        <f t="shared" si="45"/>
        <v>-11.394428634013988</v>
      </c>
      <c r="F110" s="58">
        <v>620.59803881000005</v>
      </c>
      <c r="G110" s="59">
        <f t="shared" si="47"/>
        <v>12.091507592996798</v>
      </c>
      <c r="H110" s="61">
        <f t="shared" si="38"/>
        <v>-248.10368325000007</v>
      </c>
      <c r="I110" s="31">
        <f t="shared" si="46"/>
        <v>86.184420407634434</v>
      </c>
    </row>
    <row r="111" spans="1:9" ht="18.75" hidden="1">
      <c r="A111" s="39" t="s">
        <v>53</v>
      </c>
      <c r="B111" s="58">
        <f t="shared" si="37"/>
        <v>943.02677175999997</v>
      </c>
      <c r="C111" s="59">
        <f t="shared" si="44"/>
        <v>-0.63170616981542693</v>
      </c>
      <c r="D111" s="26">
        <v>338.25034934000001</v>
      </c>
      <c r="E111" s="60">
        <f t="shared" si="45"/>
        <v>-17.379302267286334</v>
      </c>
      <c r="F111" s="58">
        <v>604.77642242000002</v>
      </c>
      <c r="G111" s="59">
        <f t="shared" si="47"/>
        <v>12.07443184301451</v>
      </c>
      <c r="H111" s="61">
        <f t="shared" si="38"/>
        <v>-266.52607308</v>
      </c>
      <c r="I111" s="31">
        <f t="shared" si="46"/>
        <v>104.67546908275284</v>
      </c>
    </row>
    <row r="112" spans="1:9" ht="18.75" hidden="1">
      <c r="A112" s="39" t="s">
        <v>54</v>
      </c>
      <c r="B112" s="34">
        <f t="shared" si="37"/>
        <v>1003.68460572</v>
      </c>
      <c r="C112" s="59">
        <f t="shared" si="44"/>
        <v>5.6474243294162285</v>
      </c>
      <c r="D112" s="26">
        <v>377.50207490999998</v>
      </c>
      <c r="E112" s="60">
        <f t="shared" si="45"/>
        <v>-9.2104904852371998</v>
      </c>
      <c r="F112" s="58">
        <v>626.18253081</v>
      </c>
      <c r="G112" s="59">
        <f t="shared" si="47"/>
        <v>17.211496711096007</v>
      </c>
      <c r="H112" s="61">
        <f t="shared" si="38"/>
        <v>-248.68045590000003</v>
      </c>
      <c r="I112" s="31">
        <f t="shared" si="46"/>
        <v>109.97421339343987</v>
      </c>
    </row>
    <row r="113" spans="1:9" ht="18.75" hidden="1">
      <c r="A113" s="39" t="s">
        <v>55</v>
      </c>
      <c r="B113" s="58">
        <f t="shared" si="37"/>
        <v>1077.1718407999999</v>
      </c>
      <c r="C113" s="59">
        <f t="shared" si="44"/>
        <v>2.7964183948652188</v>
      </c>
      <c r="D113" s="26">
        <v>412.50881145</v>
      </c>
      <c r="E113" s="60">
        <f t="shared" si="45"/>
        <v>-5.498903587370318</v>
      </c>
      <c r="F113" s="58">
        <v>664.66302934999999</v>
      </c>
      <c r="G113" s="59">
        <f t="shared" si="47"/>
        <v>8.7193245742511749</v>
      </c>
      <c r="H113" s="61">
        <f t="shared" si="38"/>
        <v>-252.15421789999999</v>
      </c>
      <c r="I113" s="31">
        <f t="shared" si="46"/>
        <v>44.216150778677665</v>
      </c>
    </row>
    <row r="114" spans="1:9" ht="18.75" hidden="1">
      <c r="A114" s="39" t="s">
        <v>56</v>
      </c>
      <c r="B114" s="58">
        <f t="shared" si="37"/>
        <v>940.33665541000005</v>
      </c>
      <c r="C114" s="59">
        <f t="shared" si="44"/>
        <v>-5.0558168563492156</v>
      </c>
      <c r="D114" s="26">
        <v>374.57346874000001</v>
      </c>
      <c r="E114" s="60">
        <f t="shared" si="45"/>
        <v>-5.0932412050086917</v>
      </c>
      <c r="F114" s="58">
        <v>565.76318666999998</v>
      </c>
      <c r="G114" s="59">
        <f t="shared" si="47"/>
        <v>-5.0310231647197607</v>
      </c>
      <c r="H114" s="61">
        <f t="shared" si="38"/>
        <v>-191.18971792999997</v>
      </c>
      <c r="I114" s="31">
        <f t="shared" si="46"/>
        <v>-4.9088905709008142</v>
      </c>
    </row>
    <row r="115" spans="1:9" ht="18.75" hidden="1">
      <c r="A115" s="39" t="s">
        <v>57</v>
      </c>
      <c r="B115" s="58">
        <f t="shared" si="37"/>
        <v>884.04480861999991</v>
      </c>
      <c r="C115" s="59">
        <f t="shared" si="44"/>
        <v>4.4814703496772523</v>
      </c>
      <c r="D115" s="26">
        <v>387.70875378</v>
      </c>
      <c r="E115" s="60">
        <f t="shared" si="45"/>
        <v>15.488833571391059</v>
      </c>
      <c r="F115" s="58">
        <v>496.33605483999997</v>
      </c>
      <c r="G115" s="59">
        <f t="shared" si="47"/>
        <v>-2.7583129905492609</v>
      </c>
      <c r="H115" s="61">
        <f t="shared" si="38"/>
        <v>-108.62730105999998</v>
      </c>
      <c r="I115" s="31">
        <f t="shared" si="46"/>
        <v>-37.822038735272798</v>
      </c>
    </row>
    <row r="116" spans="1:9" ht="18.600000000000001" customHeight="1">
      <c r="A116" s="29" t="s">
        <v>78</v>
      </c>
      <c r="B116" s="8">
        <f>D116+F116</f>
        <v>10224.58491252</v>
      </c>
      <c r="C116" s="65">
        <f>((B116/B103)-1)*100</f>
        <v>-11.470299938806683</v>
      </c>
      <c r="D116" s="10">
        <f>SUM(D117:D128)</f>
        <v>3926.9229408599999</v>
      </c>
      <c r="E116" s="66">
        <f>((D116/D103)-1)*100</f>
        <v>-14.529549729924607</v>
      </c>
      <c r="F116" s="8">
        <f>SUM(F117:F128)</f>
        <v>6297.6619716599998</v>
      </c>
      <c r="G116" s="65">
        <f>((F116/F103)-1)*100</f>
        <v>-9.449311938584092</v>
      </c>
      <c r="H116" s="68">
        <f>D116-F116</f>
        <v>-2370.7390307999999</v>
      </c>
      <c r="I116" s="19">
        <f>((H116/H103)-1)*100</f>
        <v>0.43942682134185951</v>
      </c>
    </row>
    <row r="117" spans="1:9" ht="18.75" hidden="1">
      <c r="A117" s="39" t="s">
        <v>46</v>
      </c>
      <c r="B117" s="58">
        <f t="shared" si="37"/>
        <v>902.75029797000002</v>
      </c>
      <c r="C117" s="59">
        <f t="shared" ref="C117:C128" si="48">((B117/B104)-1)*100</f>
        <v>-4.6510958440271093</v>
      </c>
      <c r="D117" s="26">
        <v>360.87964110000001</v>
      </c>
      <c r="E117" s="60">
        <f t="shared" ref="E117:E128" si="49">((D117/D104)-1)*100</f>
        <v>-0.46902138528398529</v>
      </c>
      <c r="F117" s="58">
        <v>541.87065686999995</v>
      </c>
      <c r="G117" s="59">
        <f t="shared" ref="G117:G128" si="50">((F117/F104)-1)*100</f>
        <v>-7.2466485127752449</v>
      </c>
      <c r="H117" s="61">
        <f t="shared" si="38"/>
        <v>-180.99101576999993</v>
      </c>
      <c r="I117" s="31">
        <f t="shared" ref="I117:I128" si="51">((H117/H104)-1)*100</f>
        <v>-18.334859396153881</v>
      </c>
    </row>
    <row r="118" spans="1:9" ht="18.75" hidden="1">
      <c r="A118" s="39" t="s">
        <v>47</v>
      </c>
      <c r="B118" s="58">
        <f t="shared" si="37"/>
        <v>862.94736075000003</v>
      </c>
      <c r="C118" s="59">
        <f t="shared" si="48"/>
        <v>-9.4797704650497199</v>
      </c>
      <c r="D118" s="26">
        <v>351.53017518000001</v>
      </c>
      <c r="E118" s="60">
        <f t="shared" si="49"/>
        <v>-7.8778957216129708</v>
      </c>
      <c r="F118" s="58">
        <v>511.41718557000002</v>
      </c>
      <c r="G118" s="59">
        <f t="shared" si="50"/>
        <v>-10.548917893381782</v>
      </c>
      <c r="H118" s="61">
        <f t="shared" si="38"/>
        <v>-159.88701039</v>
      </c>
      <c r="I118" s="31">
        <f t="shared" si="51"/>
        <v>-15.909477423548235</v>
      </c>
    </row>
    <row r="119" spans="1:9" ht="18.75" hidden="1">
      <c r="A119" s="39" t="s">
        <v>48</v>
      </c>
      <c r="B119" s="58">
        <f t="shared" si="37"/>
        <v>900.23905870999999</v>
      </c>
      <c r="C119" s="59">
        <f t="shared" si="48"/>
        <v>-15.709793058826428</v>
      </c>
      <c r="D119" s="26">
        <v>361.89586334000001</v>
      </c>
      <c r="E119" s="60">
        <f t="shared" si="49"/>
        <v>-16.187525858189456</v>
      </c>
      <c r="F119" s="58">
        <v>538.34319536999999</v>
      </c>
      <c r="G119" s="59">
        <f t="shared" si="50"/>
        <v>-15.385569008094958</v>
      </c>
      <c r="H119" s="61">
        <f t="shared" si="38"/>
        <v>-176.44733202999998</v>
      </c>
      <c r="I119" s="31">
        <f t="shared" si="51"/>
        <v>-13.691765229695429</v>
      </c>
    </row>
    <row r="120" spans="1:9" ht="18.75" hidden="1">
      <c r="A120" s="39" t="s">
        <v>49</v>
      </c>
      <c r="B120" s="58">
        <f t="shared" si="37"/>
        <v>622.59761243999992</v>
      </c>
      <c r="C120" s="59">
        <f t="shared" si="48"/>
        <v>-31.857255738401957</v>
      </c>
      <c r="D120" s="26">
        <v>275.78888966</v>
      </c>
      <c r="E120" s="60">
        <f t="shared" si="49"/>
        <v>-28.32161379736332</v>
      </c>
      <c r="F120" s="58">
        <v>346.80872277999998</v>
      </c>
      <c r="G120" s="59">
        <f t="shared" si="50"/>
        <v>-34.429289710204422</v>
      </c>
      <c r="H120" s="61">
        <f t="shared" si="38"/>
        <v>-71.019833119999987</v>
      </c>
      <c r="I120" s="31">
        <f t="shared" si="51"/>
        <v>-50.731718123119627</v>
      </c>
    </row>
    <row r="121" spans="1:9" ht="18.75" hidden="1">
      <c r="A121" s="39" t="s">
        <v>50</v>
      </c>
      <c r="B121" s="58">
        <f t="shared" si="37"/>
        <v>623.08748252000009</v>
      </c>
      <c r="C121" s="59">
        <f t="shared" si="48"/>
        <v>-33.425793701343842</v>
      </c>
      <c r="D121" s="26">
        <v>262.40063987000002</v>
      </c>
      <c r="E121" s="60">
        <f t="shared" si="49"/>
        <v>-34.259615208293368</v>
      </c>
      <c r="F121" s="58">
        <v>360.68684265000002</v>
      </c>
      <c r="G121" s="59">
        <f t="shared" si="50"/>
        <v>-32.805771252447649</v>
      </c>
      <c r="H121" s="61">
        <f t="shared" si="38"/>
        <v>-98.286202779999996</v>
      </c>
      <c r="I121" s="31">
        <f t="shared" si="51"/>
        <v>-28.589588552561384</v>
      </c>
    </row>
    <row r="122" spans="1:9" ht="18.75" hidden="1">
      <c r="A122" s="39" t="s">
        <v>51</v>
      </c>
      <c r="B122" s="58">
        <f t="shared" si="37"/>
        <v>767.21750605</v>
      </c>
      <c r="C122" s="59">
        <f t="shared" si="48"/>
        <v>-13.81949472445646</v>
      </c>
      <c r="D122" s="26">
        <v>294.23706995999999</v>
      </c>
      <c r="E122" s="60">
        <f t="shared" si="49"/>
        <v>-20.813052539652389</v>
      </c>
      <c r="F122" s="58">
        <v>472.98043609000001</v>
      </c>
      <c r="G122" s="59">
        <f t="shared" si="50"/>
        <v>-8.8093644338420258</v>
      </c>
      <c r="H122" s="61">
        <f t="shared" si="38"/>
        <v>-178.74336613000003</v>
      </c>
      <c r="I122" s="31">
        <f t="shared" si="51"/>
        <v>21.511905505526197</v>
      </c>
    </row>
    <row r="123" spans="1:9" ht="18.75" hidden="1">
      <c r="A123" s="39" t="s">
        <v>52</v>
      </c>
      <c r="B123" s="58">
        <f t="shared" si="37"/>
        <v>821.55922213999997</v>
      </c>
      <c r="C123" s="59">
        <f t="shared" si="48"/>
        <v>-17.272629737419098</v>
      </c>
      <c r="D123" s="26">
        <v>312.21536516999998</v>
      </c>
      <c r="E123" s="60">
        <f t="shared" si="49"/>
        <v>-16.182524510842011</v>
      </c>
      <c r="F123" s="58">
        <v>509.34385696999999</v>
      </c>
      <c r="G123" s="59">
        <f t="shared" si="50"/>
        <v>-17.926930941214469</v>
      </c>
      <c r="H123" s="61">
        <f t="shared" si="38"/>
        <v>-197.12849180000001</v>
      </c>
      <c r="I123" s="31">
        <f t="shared" si="51"/>
        <v>-20.545922890888825</v>
      </c>
    </row>
    <row r="124" spans="1:9" ht="18.75" hidden="1">
      <c r="A124" s="39" t="s">
        <v>53</v>
      </c>
      <c r="B124" s="58">
        <f t="shared" si="37"/>
        <v>803.94047533000003</v>
      </c>
      <c r="C124" s="59">
        <f t="shared" si="48"/>
        <v>-14.748923423501425</v>
      </c>
      <c r="D124" s="26">
        <v>288.25462664000003</v>
      </c>
      <c r="E124" s="60">
        <f t="shared" si="49"/>
        <v>-14.780686198122927</v>
      </c>
      <c r="F124" s="58">
        <v>515.68584868999994</v>
      </c>
      <c r="G124" s="59">
        <f t="shared" si="50"/>
        <v>-14.731158561622825</v>
      </c>
      <c r="H124" s="61">
        <f t="shared" si="38"/>
        <v>-227.43122204999992</v>
      </c>
      <c r="I124" s="31">
        <f t="shared" si="51"/>
        <v>-14.668302646047483</v>
      </c>
    </row>
    <row r="125" spans="1:9" ht="18.75" hidden="1">
      <c r="A125" s="39" t="s">
        <v>54</v>
      </c>
      <c r="B125" s="34">
        <f t="shared" si="37"/>
        <v>962.84278418999997</v>
      </c>
      <c r="C125" s="59">
        <f t="shared" si="48"/>
        <v>-4.0691887966839868</v>
      </c>
      <c r="D125" s="26">
        <v>325.91044161000002</v>
      </c>
      <c r="E125" s="60">
        <f t="shared" si="49"/>
        <v>-13.666582710121499</v>
      </c>
      <c r="F125" s="58">
        <v>636.93234257999995</v>
      </c>
      <c r="G125" s="59">
        <f t="shared" si="50"/>
        <v>1.7167217610006613</v>
      </c>
      <c r="H125" s="61">
        <f t="shared" si="38"/>
        <v>-311.02190096999993</v>
      </c>
      <c r="I125" s="31">
        <f t="shared" si="51"/>
        <v>25.068896083682901</v>
      </c>
    </row>
    <row r="126" spans="1:9" ht="18.75" hidden="1">
      <c r="A126" s="39" t="s">
        <v>55</v>
      </c>
      <c r="B126" s="58">
        <f t="shared" si="37"/>
        <v>986.59255870999993</v>
      </c>
      <c r="C126" s="59">
        <f t="shared" si="48"/>
        <v>-8.4089909018349456</v>
      </c>
      <c r="D126" s="26">
        <v>357.76228051999999</v>
      </c>
      <c r="E126" s="60">
        <f t="shared" si="49"/>
        <v>-13.271602790146897</v>
      </c>
      <c r="F126" s="58">
        <v>628.83027818999994</v>
      </c>
      <c r="G126" s="59">
        <f t="shared" si="50"/>
        <v>-5.3911154340933187</v>
      </c>
      <c r="H126" s="61">
        <f t="shared" si="38"/>
        <v>-271.06799766999995</v>
      </c>
      <c r="I126" s="31">
        <f t="shared" si="51"/>
        <v>7.5008778070493554</v>
      </c>
    </row>
    <row r="127" spans="1:9" ht="18.75" hidden="1">
      <c r="A127" s="39" t="s">
        <v>56</v>
      </c>
      <c r="B127" s="58">
        <f t="shared" si="37"/>
        <v>1003.3383296</v>
      </c>
      <c r="C127" s="59">
        <f t="shared" si="48"/>
        <v>6.6999062333191972</v>
      </c>
      <c r="D127" s="26">
        <v>365.09174632999998</v>
      </c>
      <c r="E127" s="60">
        <f t="shared" si="49"/>
        <v>-2.5313384959951613</v>
      </c>
      <c r="F127" s="58">
        <v>638.24658326999997</v>
      </c>
      <c r="G127" s="59">
        <f t="shared" si="50"/>
        <v>12.811614171403885</v>
      </c>
      <c r="H127" s="61">
        <f t="shared" si="38"/>
        <v>-273.15483694</v>
      </c>
      <c r="I127" s="31">
        <f t="shared" si="51"/>
        <v>42.87109155106856</v>
      </c>
    </row>
    <row r="128" spans="1:9" ht="18.75" hidden="1">
      <c r="A128" s="39" t="s">
        <v>57</v>
      </c>
      <c r="B128" s="58">
        <f t="shared" si="37"/>
        <v>967.47222410999996</v>
      </c>
      <c r="C128" s="59">
        <f t="shared" si="48"/>
        <v>9.4370120922072651</v>
      </c>
      <c r="D128" s="26">
        <v>370.95620148</v>
      </c>
      <c r="E128" s="60">
        <f t="shared" si="49"/>
        <v>-4.3209115442118691</v>
      </c>
      <c r="F128" s="58">
        <v>596.51602262999995</v>
      </c>
      <c r="G128" s="59">
        <f t="shared" si="50"/>
        <v>20.183898955777902</v>
      </c>
      <c r="H128" s="61">
        <f t="shared" si="38"/>
        <v>-225.55982114999995</v>
      </c>
      <c r="I128" s="31">
        <f t="shared" si="51"/>
        <v>107.64560929799094</v>
      </c>
    </row>
    <row r="129" spans="1:9" ht="18.600000000000001" customHeight="1">
      <c r="A129" s="14" t="s">
        <v>79</v>
      </c>
      <c r="B129" s="15">
        <f t="shared" si="37"/>
        <v>11608.034099569999</v>
      </c>
      <c r="C129" s="37">
        <f>((B129/B116)-1)*100</f>
        <v>13.530614679095333</v>
      </c>
      <c r="D129" s="15">
        <f>SUM(D130:D141)</f>
        <v>4713.6730419200003</v>
      </c>
      <c r="E129" s="37">
        <f>((D129/D116)-1)*100</f>
        <v>20.034773101193103</v>
      </c>
      <c r="F129" s="15">
        <f>SUM(F130:F141)</f>
        <v>6894.3610576499996</v>
      </c>
      <c r="G129" s="37">
        <f>((F129/F116)-1)*100</f>
        <v>9.4749303578882902</v>
      </c>
      <c r="H129" s="17">
        <f t="shared" si="38"/>
        <v>-2180.6880157299993</v>
      </c>
      <c r="I129" s="48">
        <f>((H129/H116)-1)*100</f>
        <v>-8.016530398365628</v>
      </c>
    </row>
    <row r="130" spans="1:9" ht="18.75" hidden="1">
      <c r="A130" s="39" t="s">
        <v>46</v>
      </c>
      <c r="B130" s="58">
        <f t="shared" si="37"/>
        <v>744.33579185000008</v>
      </c>
      <c r="C130" s="59">
        <f t="shared" ref="C130:C141" si="52">((B130/B117)-1)*100</f>
        <v>-17.547987131793153</v>
      </c>
      <c r="D130" s="26">
        <v>270.99114085000002</v>
      </c>
      <c r="E130" s="60">
        <f t="shared" ref="E130:E141" si="53">((D130/D117)-1)*100</f>
        <v>-24.908166051154947</v>
      </c>
      <c r="F130" s="58">
        <v>473.344651</v>
      </c>
      <c r="G130" s="59">
        <f t="shared" ref="G130:G141" si="54">((F130/F117)-1)*100</f>
        <v>-12.646192407949485</v>
      </c>
      <c r="H130" s="61">
        <f t="shared" si="38"/>
        <v>-202.35351014999998</v>
      </c>
      <c r="I130" s="31">
        <f t="shared" ref="I130:I141" si="55">((H130/H117)-1)*100</f>
        <v>11.803068947437211</v>
      </c>
    </row>
    <row r="131" spans="1:9" ht="18.75" hidden="1">
      <c r="A131" s="39" t="s">
        <v>47</v>
      </c>
      <c r="B131" s="58">
        <f t="shared" si="37"/>
        <v>831.81180066000002</v>
      </c>
      <c r="C131" s="59">
        <f t="shared" si="52"/>
        <v>-3.6080485909290694</v>
      </c>
      <c r="D131" s="26">
        <v>359.81341418</v>
      </c>
      <c r="E131" s="60">
        <f t="shared" si="53"/>
        <v>2.3563379717711497</v>
      </c>
      <c r="F131" s="58">
        <v>471.99838648000002</v>
      </c>
      <c r="G131" s="59">
        <f t="shared" si="54"/>
        <v>-7.7077580109213173</v>
      </c>
      <c r="H131" s="61">
        <f t="shared" si="38"/>
        <v>-112.18497230000003</v>
      </c>
      <c r="I131" s="31">
        <f t="shared" si="55"/>
        <v>-29.834842726525491</v>
      </c>
    </row>
    <row r="132" spans="1:9" ht="18.75" hidden="1">
      <c r="A132" s="39" t="s">
        <v>48</v>
      </c>
      <c r="B132" s="58">
        <f t="shared" si="37"/>
        <v>1074.8278136900001</v>
      </c>
      <c r="C132" s="59">
        <f t="shared" si="52"/>
        <v>19.393599210211732</v>
      </c>
      <c r="D132" s="26">
        <v>491.36035262000001</v>
      </c>
      <c r="E132" s="60">
        <f t="shared" si="53"/>
        <v>35.77396217938211</v>
      </c>
      <c r="F132" s="58">
        <v>583.46746107000001</v>
      </c>
      <c r="G132" s="59">
        <f t="shared" si="54"/>
        <v>8.3820629828870388</v>
      </c>
      <c r="H132" s="61">
        <f t="shared" si="38"/>
        <v>-92.107108449999998</v>
      </c>
      <c r="I132" s="31">
        <f t="shared" si="55"/>
        <v>-47.799092573221948</v>
      </c>
    </row>
    <row r="133" spans="1:9" ht="18.75" hidden="1">
      <c r="A133" s="39" t="s">
        <v>49</v>
      </c>
      <c r="B133" s="58">
        <f t="shared" si="37"/>
        <v>910.43441177</v>
      </c>
      <c r="C133" s="59">
        <f t="shared" si="52"/>
        <v>46.231593822203919</v>
      </c>
      <c r="D133" s="26">
        <v>375.60636778000003</v>
      </c>
      <c r="E133" s="60">
        <f t="shared" si="53"/>
        <v>36.193437031875256</v>
      </c>
      <c r="F133" s="58">
        <v>534.82804398999997</v>
      </c>
      <c r="G133" s="59">
        <f t="shared" si="54"/>
        <v>54.214126940881791</v>
      </c>
      <c r="H133" s="61">
        <f t="shared" si="38"/>
        <v>-159.22167620999994</v>
      </c>
      <c r="I133" s="31">
        <f t="shared" si="55"/>
        <v>124.19325590496398</v>
      </c>
    </row>
    <row r="134" spans="1:9" ht="18.75" hidden="1">
      <c r="A134" s="39" t="s">
        <v>50</v>
      </c>
      <c r="B134" s="58">
        <f t="shared" si="37"/>
        <v>930.12966590999997</v>
      </c>
      <c r="C134" s="59">
        <f t="shared" si="52"/>
        <v>49.277539992972706</v>
      </c>
      <c r="D134" s="26">
        <v>379.27895599999999</v>
      </c>
      <c r="E134" s="60">
        <f t="shared" si="53"/>
        <v>44.541932591286539</v>
      </c>
      <c r="F134" s="58">
        <v>550.85070990999998</v>
      </c>
      <c r="G134" s="59">
        <f t="shared" si="54"/>
        <v>52.722707006124267</v>
      </c>
      <c r="H134" s="61">
        <f t="shared" si="38"/>
        <v>-171.57175390999998</v>
      </c>
      <c r="I134" s="31">
        <f t="shared" si="55"/>
        <v>74.563416895898911</v>
      </c>
    </row>
    <row r="135" spans="1:9" ht="18.75" hidden="1">
      <c r="A135" s="39" t="s">
        <v>51</v>
      </c>
      <c r="B135" s="58">
        <f t="shared" si="37"/>
        <v>1017.29299682</v>
      </c>
      <c r="C135" s="59">
        <f t="shared" si="52"/>
        <v>32.595123129750704</v>
      </c>
      <c r="D135" s="26">
        <v>386.24108045000003</v>
      </c>
      <c r="E135" s="60">
        <f t="shared" si="53"/>
        <v>31.268667303717891</v>
      </c>
      <c r="F135" s="58">
        <v>631.05191636999996</v>
      </c>
      <c r="G135" s="59">
        <f t="shared" si="54"/>
        <v>33.420299914883088</v>
      </c>
      <c r="H135" s="61">
        <f t="shared" si="38"/>
        <v>-244.81083591999993</v>
      </c>
      <c r="I135" s="31">
        <f t="shared" si="55"/>
        <v>36.962194021762485</v>
      </c>
    </row>
    <row r="136" spans="1:9" ht="18.75" hidden="1">
      <c r="A136" s="39" t="s">
        <v>52</v>
      </c>
      <c r="B136" s="58">
        <f t="shared" si="37"/>
        <v>968.02429806999999</v>
      </c>
      <c r="C136" s="59">
        <f t="shared" si="52"/>
        <v>17.827695433627699</v>
      </c>
      <c r="D136" s="26">
        <v>377.96396172999999</v>
      </c>
      <c r="E136" s="60">
        <f t="shared" si="53"/>
        <v>21.058731854596637</v>
      </c>
      <c r="F136" s="58">
        <v>590.06033634000005</v>
      </c>
      <c r="G136" s="59">
        <f t="shared" si="54"/>
        <v>15.847148888801499</v>
      </c>
      <c r="H136" s="61">
        <f t="shared" si="38"/>
        <v>-212.09637461000005</v>
      </c>
      <c r="I136" s="31">
        <f t="shared" si="55"/>
        <v>7.5929576051269043</v>
      </c>
    </row>
    <row r="137" spans="1:9" ht="18.75" hidden="1">
      <c r="A137" s="39" t="s">
        <v>53</v>
      </c>
      <c r="B137" s="58">
        <f t="shared" si="37"/>
        <v>868.52471588999992</v>
      </c>
      <c r="C137" s="59">
        <f t="shared" si="52"/>
        <v>8.0334605038376203</v>
      </c>
      <c r="D137" s="26">
        <v>329.91802989000001</v>
      </c>
      <c r="E137" s="60">
        <f t="shared" si="53"/>
        <v>14.453680669636991</v>
      </c>
      <c r="F137" s="58">
        <v>538.60668599999997</v>
      </c>
      <c r="G137" s="59">
        <f t="shared" si="54"/>
        <v>4.4447287759060927</v>
      </c>
      <c r="H137" s="61">
        <f t="shared" si="38"/>
        <v>-208.68865610999995</v>
      </c>
      <c r="I137" s="31">
        <f t="shared" si="55"/>
        <v>-8.2409819421712776</v>
      </c>
    </row>
    <row r="138" spans="1:9" ht="18.75" hidden="1">
      <c r="A138" s="39" t="s">
        <v>54</v>
      </c>
      <c r="B138" s="34">
        <f t="shared" si="37"/>
        <v>1016.2661791800001</v>
      </c>
      <c r="C138" s="59">
        <f t="shared" si="52"/>
        <v>5.5485065544675694</v>
      </c>
      <c r="D138" s="26">
        <v>396.60498557</v>
      </c>
      <c r="E138" s="60">
        <f t="shared" si="53"/>
        <v>21.691401972507652</v>
      </c>
      <c r="F138" s="58">
        <v>619.66119361000005</v>
      </c>
      <c r="G138" s="59">
        <f t="shared" si="54"/>
        <v>-2.7116143765035128</v>
      </c>
      <c r="H138" s="61">
        <f t="shared" si="38"/>
        <v>-223.05620804000006</v>
      </c>
      <c r="I138" s="31">
        <f t="shared" si="55"/>
        <v>-28.282797017077176</v>
      </c>
    </row>
    <row r="139" spans="1:9" ht="18.75" hidden="1">
      <c r="A139" s="39" t="s">
        <v>55</v>
      </c>
      <c r="B139" s="58">
        <f t="shared" si="37"/>
        <v>1080.6045060699998</v>
      </c>
      <c r="C139" s="59">
        <f t="shared" si="52"/>
        <v>9.528953622245373</v>
      </c>
      <c r="D139" s="26">
        <v>464.26777536999998</v>
      </c>
      <c r="E139" s="60">
        <f t="shared" si="53"/>
        <v>29.769906065892826</v>
      </c>
      <c r="F139" s="58">
        <v>616.33673069999998</v>
      </c>
      <c r="G139" s="59">
        <f t="shared" si="54"/>
        <v>-1.9867916548104048</v>
      </c>
      <c r="H139" s="61">
        <f t="shared" si="38"/>
        <v>-152.06895532999999</v>
      </c>
      <c r="I139" s="31">
        <f t="shared" si="55"/>
        <v>-43.90007059589167</v>
      </c>
    </row>
    <row r="140" spans="1:9" ht="18.75" hidden="1">
      <c r="A140" s="39" t="s">
        <v>56</v>
      </c>
      <c r="B140" s="58">
        <f t="shared" si="37"/>
        <v>1079.2705626300001</v>
      </c>
      <c r="C140" s="59">
        <f t="shared" si="52"/>
        <v>7.5679589615869736</v>
      </c>
      <c r="D140" s="26">
        <v>416.34847280000002</v>
      </c>
      <c r="E140" s="60">
        <f t="shared" si="53"/>
        <v>14.039409815545367</v>
      </c>
      <c r="F140" s="58">
        <v>662.92208983</v>
      </c>
      <c r="G140" s="59">
        <f t="shared" si="54"/>
        <v>3.8661400165398874</v>
      </c>
      <c r="H140" s="61">
        <f t="shared" si="38"/>
        <v>-246.57361702999998</v>
      </c>
      <c r="I140" s="31">
        <f t="shared" si="55"/>
        <v>-9.7311913666894849</v>
      </c>
    </row>
    <row r="141" spans="1:9" ht="18.75" hidden="1">
      <c r="A141" s="39" t="s">
        <v>57</v>
      </c>
      <c r="B141" s="58">
        <f t="shared" si="37"/>
        <v>1086.51135703</v>
      </c>
      <c r="C141" s="59">
        <f t="shared" si="52"/>
        <v>12.304139587005402</v>
      </c>
      <c r="D141" s="26">
        <v>465.27850468000003</v>
      </c>
      <c r="E141" s="60">
        <f t="shared" si="53"/>
        <v>25.426803170747192</v>
      </c>
      <c r="F141" s="58">
        <v>621.23285235000003</v>
      </c>
      <c r="G141" s="59">
        <f t="shared" si="54"/>
        <v>4.1435315703717723</v>
      </c>
      <c r="H141" s="61">
        <f t="shared" si="38"/>
        <v>-155.95434767</v>
      </c>
      <c r="I141" s="31">
        <f t="shared" si="55"/>
        <v>-30.858985933364202</v>
      </c>
    </row>
    <row r="142" spans="1:9" ht="18.600000000000001" customHeight="1">
      <c r="A142" s="29" t="s">
        <v>80</v>
      </c>
      <c r="B142" s="8">
        <f>D142+F142</f>
        <v>13672.955051110001</v>
      </c>
      <c r="C142" s="65">
        <f>((B142/B129)-1)*100</f>
        <v>17.788722309288296</v>
      </c>
      <c r="D142" s="10">
        <f>SUM(D143:D154)</f>
        <v>5354.8429760800009</v>
      </c>
      <c r="E142" s="66">
        <f>((D142/D129)-1)*100</f>
        <v>13.602342132301048</v>
      </c>
      <c r="F142" s="8">
        <f>SUM(F143:F154)</f>
        <v>8318.1120750299997</v>
      </c>
      <c r="G142" s="65">
        <f>((F142/F129)-1)*100</f>
        <v>20.650949456733226</v>
      </c>
      <c r="H142" s="68">
        <f>D142-F142</f>
        <v>-2963.2690989499988</v>
      </c>
      <c r="I142" s="19">
        <f>((H142/H129)-1)*100</f>
        <v>35.886888797250791</v>
      </c>
    </row>
    <row r="143" spans="1:9" ht="18.75" hidden="1">
      <c r="A143" s="39" t="s">
        <v>46</v>
      </c>
      <c r="B143" s="58">
        <f t="shared" si="37"/>
        <v>1025.75992073</v>
      </c>
      <c r="C143" s="59">
        <f>((B143/B130)-1)*100</f>
        <v>37.808759428394254</v>
      </c>
      <c r="D143" s="26">
        <v>347.05887795000001</v>
      </c>
      <c r="E143" s="60">
        <f t="shared" ref="E143:E154" si="56">((D143/D130)-1)*100</f>
        <v>28.070193313849057</v>
      </c>
      <c r="F143" s="58">
        <v>678.70104277999997</v>
      </c>
      <c r="G143" s="59">
        <f t="shared" ref="G143:G154" si="57">((F143/F130)-1)*100</f>
        <v>43.384115854305904</v>
      </c>
      <c r="H143" s="61">
        <f t="shared" si="38"/>
        <v>-331.64216482999996</v>
      </c>
      <c r="I143" s="31">
        <f t="shared" ref="I143:I154" si="58">((H143/H130)-1)*100</f>
        <v>63.892469463050716</v>
      </c>
    </row>
    <row r="144" spans="1:9" ht="18.75" hidden="1">
      <c r="A144" s="39" t="s">
        <v>47</v>
      </c>
      <c r="B144" s="58">
        <f t="shared" si="37"/>
        <v>1085.05676122</v>
      </c>
      <c r="C144" s="59">
        <f t="shared" ref="C144:C153" si="59">((B144/B131)-1)*100</f>
        <v>30.444982910685226</v>
      </c>
      <c r="D144" s="26">
        <v>402.93630929</v>
      </c>
      <c r="E144" s="60">
        <f t="shared" si="56"/>
        <v>11.984793620959167</v>
      </c>
      <c r="F144" s="58">
        <v>682.12045192999994</v>
      </c>
      <c r="G144" s="59">
        <f t="shared" si="57"/>
        <v>44.517538929956359</v>
      </c>
      <c r="H144" s="61">
        <f t="shared" si="38"/>
        <v>-279.18414263999995</v>
      </c>
      <c r="I144" s="31">
        <f t="shared" si="58"/>
        <v>148.86055317054252</v>
      </c>
    </row>
    <row r="145" spans="1:9" ht="18.75" hidden="1">
      <c r="A145" s="39" t="s">
        <v>48</v>
      </c>
      <c r="B145" s="58">
        <f t="shared" si="37"/>
        <v>1309.32456159</v>
      </c>
      <c r="C145" s="59">
        <f t="shared" si="59"/>
        <v>21.817145491885558</v>
      </c>
      <c r="D145" s="26">
        <v>464.83293556000001</v>
      </c>
      <c r="E145" s="60">
        <f t="shared" si="56"/>
        <v>-5.3987703563285532</v>
      </c>
      <c r="F145" s="58">
        <v>844.49162603000002</v>
      </c>
      <c r="G145" s="59">
        <f t="shared" si="57"/>
        <v>44.736713248981715</v>
      </c>
      <c r="H145" s="61">
        <f t="shared" si="38"/>
        <v>-379.65869047000001</v>
      </c>
      <c r="I145" s="31">
        <f t="shared" si="58"/>
        <v>312.19260582487652</v>
      </c>
    </row>
    <row r="146" spans="1:9" ht="18.75" hidden="1">
      <c r="A146" s="39" t="s">
        <v>49</v>
      </c>
      <c r="B146" s="58">
        <f t="shared" si="37"/>
        <v>1103.9081454899999</v>
      </c>
      <c r="C146" s="59">
        <f t="shared" si="59"/>
        <v>21.250705291758742</v>
      </c>
      <c r="D146" s="26">
        <v>402.58991429999998</v>
      </c>
      <c r="E146" s="60">
        <f t="shared" si="56"/>
        <v>7.1839960220814847</v>
      </c>
      <c r="F146" s="58">
        <v>701.31823119000001</v>
      </c>
      <c r="G146" s="59">
        <f t="shared" si="57"/>
        <v>31.129666641623043</v>
      </c>
      <c r="H146" s="61">
        <f t="shared" si="38"/>
        <v>-298.72831689000003</v>
      </c>
      <c r="I146" s="31">
        <f t="shared" si="58"/>
        <v>87.61786962725013</v>
      </c>
    </row>
    <row r="147" spans="1:9" ht="18.75" hidden="1">
      <c r="A147" s="39" t="s">
        <v>50</v>
      </c>
      <c r="B147" s="58">
        <f t="shared" ref="B147:B193" si="60">D147+F147</f>
        <v>1181.8155971699998</v>
      </c>
      <c r="C147" s="59">
        <f t="shared" si="59"/>
        <v>27.059230608859352</v>
      </c>
      <c r="D147" s="26">
        <v>474.39487030999999</v>
      </c>
      <c r="E147" s="60">
        <f t="shared" si="56"/>
        <v>25.078089043780217</v>
      </c>
      <c r="F147" s="58">
        <v>707.42072685999995</v>
      </c>
      <c r="G147" s="59">
        <f t="shared" si="57"/>
        <v>28.423312184816997</v>
      </c>
      <c r="H147" s="61">
        <f t="shared" ref="H147:H193" si="61">D147-F147</f>
        <v>-233.02585654999996</v>
      </c>
      <c r="I147" s="31">
        <f t="shared" si="58"/>
        <v>35.81830997206945</v>
      </c>
    </row>
    <row r="148" spans="1:9" ht="18.75" hidden="1">
      <c r="A148" s="39" t="s">
        <v>51</v>
      </c>
      <c r="B148" s="58">
        <f t="shared" si="60"/>
        <v>1101.11485877</v>
      </c>
      <c r="C148" s="59">
        <f t="shared" si="59"/>
        <v>8.2396971385846776</v>
      </c>
      <c r="D148" s="26">
        <v>412.57584431999999</v>
      </c>
      <c r="E148" s="60">
        <f t="shared" si="56"/>
        <v>6.8182192943635034</v>
      </c>
      <c r="F148" s="58">
        <v>688.53901444999997</v>
      </c>
      <c r="G148" s="59">
        <f t="shared" si="57"/>
        <v>9.1097256166628995</v>
      </c>
      <c r="H148" s="61">
        <f t="shared" si="61"/>
        <v>-275.96317012999998</v>
      </c>
      <c r="I148" s="31">
        <f t="shared" si="58"/>
        <v>12.725063452738716</v>
      </c>
    </row>
    <row r="149" spans="1:9" ht="18.75" hidden="1">
      <c r="A149" s="39" t="s">
        <v>52</v>
      </c>
      <c r="B149" s="58">
        <f t="shared" si="60"/>
        <v>1149.90229333</v>
      </c>
      <c r="C149" s="59">
        <f t="shared" si="59"/>
        <v>18.788577479162406</v>
      </c>
      <c r="D149" s="26">
        <v>457.21779672999998</v>
      </c>
      <c r="E149" s="60">
        <f t="shared" si="56"/>
        <v>20.968622150440709</v>
      </c>
      <c r="F149" s="58">
        <v>692.68449659999999</v>
      </c>
      <c r="G149" s="59">
        <f t="shared" si="57"/>
        <v>17.392146860192724</v>
      </c>
      <c r="H149" s="61">
        <f t="shared" si="61"/>
        <v>-235.46669987000001</v>
      </c>
      <c r="I149" s="31">
        <f t="shared" si="58"/>
        <v>11.018729246538506</v>
      </c>
    </row>
    <row r="150" spans="1:9" ht="18.75" hidden="1">
      <c r="A150" s="39" t="s">
        <v>53</v>
      </c>
      <c r="B150" s="58">
        <f t="shared" si="60"/>
        <v>1132.6025667599999</v>
      </c>
      <c r="C150" s="59">
        <f t="shared" si="59"/>
        <v>30.405335166471637</v>
      </c>
      <c r="D150" s="26">
        <v>462.84613462999999</v>
      </c>
      <c r="E150" s="60">
        <f t="shared" si="56"/>
        <v>40.291251976838119</v>
      </c>
      <c r="F150" s="58">
        <v>669.75643213000001</v>
      </c>
      <c r="G150" s="59">
        <f t="shared" si="57"/>
        <v>24.349817694242294</v>
      </c>
      <c r="H150" s="61">
        <f t="shared" si="61"/>
        <v>-206.91029750000001</v>
      </c>
      <c r="I150" s="31">
        <f t="shared" si="58"/>
        <v>-0.85215873404377307</v>
      </c>
    </row>
    <row r="151" spans="1:9" ht="18.75" hidden="1">
      <c r="A151" s="39" t="s">
        <v>54</v>
      </c>
      <c r="B151" s="34">
        <f t="shared" si="60"/>
        <v>1160.6519795499999</v>
      </c>
      <c r="C151" s="59">
        <f t="shared" si="59"/>
        <v>14.207478643685768</v>
      </c>
      <c r="D151" s="26">
        <v>500.26427281999997</v>
      </c>
      <c r="E151" s="60">
        <f t="shared" si="56"/>
        <v>26.136657637074578</v>
      </c>
      <c r="F151" s="58">
        <v>660.38770672999999</v>
      </c>
      <c r="G151" s="59">
        <f t="shared" si="57"/>
        <v>6.5723839962830155</v>
      </c>
      <c r="H151" s="61">
        <f t="shared" si="61"/>
        <v>-160.12343391000002</v>
      </c>
      <c r="I151" s="31">
        <f t="shared" si="58"/>
        <v>-28.21386352928338</v>
      </c>
    </row>
    <row r="152" spans="1:9" ht="18.75" hidden="1">
      <c r="A152" s="39" t="s">
        <v>55</v>
      </c>
      <c r="B152" s="58">
        <f t="shared" si="60"/>
        <v>1106.9321591600001</v>
      </c>
      <c r="C152" s="59">
        <f t="shared" si="59"/>
        <v>2.4363819456713287</v>
      </c>
      <c r="D152" s="26">
        <v>471.32121768000002</v>
      </c>
      <c r="E152" s="60">
        <f t="shared" si="56"/>
        <v>1.5192616597994091</v>
      </c>
      <c r="F152" s="58">
        <v>635.61094147999995</v>
      </c>
      <c r="G152" s="59">
        <f t="shared" si="57"/>
        <v>3.1272208550850777</v>
      </c>
      <c r="H152" s="61">
        <f t="shared" si="61"/>
        <v>-164.28972379999993</v>
      </c>
      <c r="I152" s="31">
        <f t="shared" si="58"/>
        <v>8.0363335458444105</v>
      </c>
    </row>
    <row r="153" spans="1:9" ht="18.75" hidden="1">
      <c r="A153" s="39" t="s">
        <v>56</v>
      </c>
      <c r="B153" s="58">
        <f t="shared" si="60"/>
        <v>1135.4050744399999</v>
      </c>
      <c r="C153" s="59">
        <f t="shared" si="59"/>
        <v>5.201152866914982</v>
      </c>
      <c r="D153" s="26">
        <v>472.23733563000002</v>
      </c>
      <c r="E153" s="60">
        <f t="shared" si="56"/>
        <v>13.423578199804552</v>
      </c>
      <c r="F153" s="58">
        <v>663.16773880999995</v>
      </c>
      <c r="G153" s="59">
        <f t="shared" si="57"/>
        <v>3.7055482653003402E-2</v>
      </c>
      <c r="H153" s="61">
        <f t="shared" si="61"/>
        <v>-190.93040317999993</v>
      </c>
      <c r="I153" s="31">
        <f t="shared" si="58"/>
        <v>-22.566572417693042</v>
      </c>
    </row>
    <row r="154" spans="1:9" ht="19.5" hidden="1" customHeight="1">
      <c r="A154" s="39" t="s">
        <v>57</v>
      </c>
      <c r="B154" s="58">
        <f t="shared" si="60"/>
        <v>1180.4811328999999</v>
      </c>
      <c r="C154" s="59">
        <f>((B154/B141)-1)*100</f>
        <v>8.6487614935630397</v>
      </c>
      <c r="D154" s="26">
        <v>486.56746686000002</v>
      </c>
      <c r="E154" s="60">
        <f t="shared" si="56"/>
        <v>4.5755309918393383</v>
      </c>
      <c r="F154" s="58">
        <v>693.91366603999995</v>
      </c>
      <c r="G154" s="59">
        <f t="shared" si="57"/>
        <v>11.699447866458268</v>
      </c>
      <c r="H154" s="61">
        <f t="shared" si="61"/>
        <v>-207.34619917999993</v>
      </c>
      <c r="I154" s="31">
        <f t="shared" si="58"/>
        <v>32.953138067522978</v>
      </c>
    </row>
    <row r="155" spans="1:9" ht="18.600000000000001" customHeight="1">
      <c r="A155" s="29" t="s">
        <v>81</v>
      </c>
      <c r="B155" s="8">
        <f t="shared" si="60"/>
        <v>13122.922470169999</v>
      </c>
      <c r="C155" s="65">
        <f>((B155/B142)-1)*100</f>
        <v>-4.0227776576750252</v>
      </c>
      <c r="D155" s="10">
        <f>SUM(D156:D167)</f>
        <v>5210.4569154999999</v>
      </c>
      <c r="E155" s="66">
        <f>((D155/D142)-1)*100</f>
        <v>-2.6963640432589919</v>
      </c>
      <c r="F155" s="8">
        <f>SUM(F156:F167)</f>
        <v>7912.4655546699987</v>
      </c>
      <c r="G155" s="65">
        <f>((F155/F142)-1)*100</f>
        <v>-4.8766657229553871</v>
      </c>
      <c r="H155" s="68">
        <f t="shared" si="61"/>
        <v>-2702.0086391699988</v>
      </c>
      <c r="I155" s="19">
        <f>((H155/H142)-1)*100</f>
        <v>-8.8166295755108699</v>
      </c>
    </row>
    <row r="156" spans="1:9" ht="18.75" hidden="1">
      <c r="A156" s="39" t="s">
        <v>46</v>
      </c>
      <c r="B156" s="58">
        <f t="shared" si="60"/>
        <v>1060.3727405</v>
      </c>
      <c r="C156" s="59">
        <f>((B156/B143)-1)*100</f>
        <v>3.3743587627568017</v>
      </c>
      <c r="D156" s="26">
        <v>382.55295386</v>
      </c>
      <c r="E156" s="60">
        <f>((D156/D143)-1)*100</f>
        <v>10.227105014473526</v>
      </c>
      <c r="F156" s="58">
        <v>677.81978663999996</v>
      </c>
      <c r="G156" s="59">
        <f>((F156/F143)-1)*100</f>
        <v>-0.12984452423858706</v>
      </c>
      <c r="H156" s="61">
        <f t="shared" si="61"/>
        <v>-295.26683277999996</v>
      </c>
      <c r="I156" s="31">
        <f>((H156/H143)-1)*100</f>
        <v>-10.968247076980099</v>
      </c>
    </row>
    <row r="157" spans="1:9" ht="18.75" hidden="1">
      <c r="A157" s="39" t="s">
        <v>47</v>
      </c>
      <c r="B157" s="58">
        <f t="shared" si="60"/>
        <v>1080.2895305699999</v>
      </c>
      <c r="C157" s="59">
        <f t="shared" ref="C157:C166" si="62">((B157/B144)-1)*100</f>
        <v>-0.43935311224087004</v>
      </c>
      <c r="D157" s="26">
        <v>428.14302717999999</v>
      </c>
      <c r="E157" s="60">
        <f t="shared" ref="E157:E167" si="63">((D157/D144)-1)*100</f>
        <v>6.255757376250326</v>
      </c>
      <c r="F157" s="58">
        <v>652.14650339000002</v>
      </c>
      <c r="G157" s="59">
        <f t="shared" ref="G157:G167" si="64">((F157/F144)-1)*100</f>
        <v>-4.3942310269676321</v>
      </c>
      <c r="H157" s="61">
        <f t="shared" si="61"/>
        <v>-224.00347621000003</v>
      </c>
      <c r="I157" s="31">
        <f t="shared" ref="I157:I167" si="65">((H157/H144)-1)*100</f>
        <v>-19.764971573315261</v>
      </c>
    </row>
    <row r="158" spans="1:9" ht="18.75" hidden="1">
      <c r="A158" s="39" t="s">
        <v>48</v>
      </c>
      <c r="B158" s="58">
        <f t="shared" si="60"/>
        <v>1153.1360561900001</v>
      </c>
      <c r="C158" s="59">
        <f t="shared" si="62"/>
        <v>-11.928937253749361</v>
      </c>
      <c r="D158" s="26">
        <v>457.21269371</v>
      </c>
      <c r="E158" s="60">
        <f t="shared" si="63"/>
        <v>-1.6393506714018957</v>
      </c>
      <c r="F158" s="58">
        <v>695.92336248000004</v>
      </c>
      <c r="G158" s="59">
        <f t="shared" si="64"/>
        <v>-17.59262720560384</v>
      </c>
      <c r="H158" s="61">
        <f t="shared" si="61"/>
        <v>-238.71066877000004</v>
      </c>
      <c r="I158" s="31">
        <f t="shared" si="65"/>
        <v>-37.124929637594441</v>
      </c>
    </row>
    <row r="159" spans="1:9" ht="18.75" hidden="1">
      <c r="A159" s="39" t="s">
        <v>49</v>
      </c>
      <c r="B159" s="58">
        <f t="shared" si="60"/>
        <v>1012.8819190300001</v>
      </c>
      <c r="C159" s="59">
        <f t="shared" si="62"/>
        <v>-8.2458152729360847</v>
      </c>
      <c r="D159" s="26">
        <v>395.90157221999999</v>
      </c>
      <c r="E159" s="60">
        <f t="shared" si="63"/>
        <v>-1.6613287721400805</v>
      </c>
      <c r="F159" s="58">
        <v>616.98034681000001</v>
      </c>
      <c r="G159" s="59">
        <f t="shared" si="64"/>
        <v>-12.025622695833116</v>
      </c>
      <c r="H159" s="61">
        <f t="shared" si="61"/>
        <v>-221.07877459000002</v>
      </c>
      <c r="I159" s="31">
        <f t="shared" si="65"/>
        <v>-25.993365178230732</v>
      </c>
    </row>
    <row r="160" spans="1:9" ht="18.75">
      <c r="A160" s="39" t="s">
        <v>50</v>
      </c>
      <c r="B160" s="58">
        <f t="shared" si="60"/>
        <v>1162.0226872600001</v>
      </c>
      <c r="C160" s="59">
        <f t="shared" si="62"/>
        <v>-1.6747883474711456</v>
      </c>
      <c r="D160" s="26">
        <v>468.18538414</v>
      </c>
      <c r="E160" s="60">
        <f t="shared" si="63"/>
        <v>-1.3089277643205333</v>
      </c>
      <c r="F160" s="58">
        <v>693.83730312</v>
      </c>
      <c r="G160" s="59">
        <f t="shared" si="64"/>
        <v>-1.9201336947380909</v>
      </c>
      <c r="H160" s="61">
        <f t="shared" si="61"/>
        <v>-225.65191898</v>
      </c>
      <c r="I160" s="31">
        <f t="shared" si="65"/>
        <v>-3.1644289089514555</v>
      </c>
    </row>
    <row r="161" spans="1:9" ht="18.75">
      <c r="A161" s="39" t="s">
        <v>51</v>
      </c>
      <c r="B161" s="58">
        <f t="shared" si="60"/>
        <v>1078.3980231800001</v>
      </c>
      <c r="C161" s="59">
        <f t="shared" si="62"/>
        <v>-2.0630759279168798</v>
      </c>
      <c r="D161" s="26">
        <v>426.87153210999998</v>
      </c>
      <c r="E161" s="60">
        <f t="shared" si="63"/>
        <v>3.4649841930425751</v>
      </c>
      <c r="F161" s="58">
        <v>651.52649107000002</v>
      </c>
      <c r="G161" s="59">
        <f t="shared" si="64"/>
        <v>-5.3755157809852294</v>
      </c>
      <c r="H161" s="61">
        <f t="shared" si="61"/>
        <v>-224.65495896000004</v>
      </c>
      <c r="I161" s="31">
        <f t="shared" si="65"/>
        <v>-18.592412583834939</v>
      </c>
    </row>
    <row r="162" spans="1:9" ht="18.75">
      <c r="A162" s="39" t="s">
        <v>52</v>
      </c>
      <c r="B162" s="58">
        <f t="shared" si="60"/>
        <v>1110.5310598799999</v>
      </c>
      <c r="C162" s="59">
        <f t="shared" si="62"/>
        <v>-3.4238764178811221</v>
      </c>
      <c r="D162" s="26">
        <v>439.79280284999999</v>
      </c>
      <c r="E162" s="60">
        <f t="shared" si="63"/>
        <v>-3.8110926575086745</v>
      </c>
      <c r="F162" s="58">
        <v>670.73825703</v>
      </c>
      <c r="G162" s="59">
        <f t="shared" si="64"/>
        <v>-3.1682879691579346</v>
      </c>
      <c r="H162" s="61">
        <f t="shared" si="61"/>
        <v>-230.94545418000001</v>
      </c>
      <c r="I162" s="31">
        <f t="shared" si="65"/>
        <v>-1.9201210585174655</v>
      </c>
    </row>
    <row r="163" spans="1:9" ht="18.75">
      <c r="A163" s="39" t="s">
        <v>53</v>
      </c>
      <c r="B163" s="58">
        <f t="shared" si="60"/>
        <v>1062.1801954399998</v>
      </c>
      <c r="C163" s="59">
        <f t="shared" si="62"/>
        <v>-6.217747812584884</v>
      </c>
      <c r="D163" s="26">
        <v>436.61889301999997</v>
      </c>
      <c r="E163" s="60">
        <f t="shared" si="63"/>
        <v>-5.666514128062472</v>
      </c>
      <c r="F163" s="58">
        <v>625.56130241999995</v>
      </c>
      <c r="G163" s="59">
        <f t="shared" si="64"/>
        <v>-6.5986868643348462</v>
      </c>
      <c r="H163" s="61">
        <f t="shared" si="61"/>
        <v>-188.94240939999997</v>
      </c>
      <c r="I163" s="31">
        <f t="shared" si="65"/>
        <v>-8.6839023079554707</v>
      </c>
    </row>
    <row r="164" spans="1:9" ht="18.75">
      <c r="A164" s="39" t="s">
        <v>54</v>
      </c>
      <c r="B164" s="34">
        <f t="shared" si="60"/>
        <v>1059.6206806300002</v>
      </c>
      <c r="C164" s="59">
        <f t="shared" si="62"/>
        <v>-8.7047022449546763</v>
      </c>
      <c r="D164" s="26">
        <v>445.29847178</v>
      </c>
      <c r="E164" s="60">
        <f t="shared" si="63"/>
        <v>-10.987352890534563</v>
      </c>
      <c r="F164" s="58">
        <v>614.32220885000004</v>
      </c>
      <c r="G164" s="59">
        <f t="shared" si="64"/>
        <v>-6.9755232283319701</v>
      </c>
      <c r="H164" s="61">
        <f t="shared" si="61"/>
        <v>-169.02373707000004</v>
      </c>
      <c r="I164" s="31">
        <f t="shared" si="65"/>
        <v>5.5584013799020671</v>
      </c>
    </row>
    <row r="165" spans="1:9" ht="18.75">
      <c r="A165" s="39" t="s">
        <v>55</v>
      </c>
      <c r="B165" s="58">
        <f t="shared" si="60"/>
        <v>1207.73680661</v>
      </c>
      <c r="C165" s="59">
        <f t="shared" si="62"/>
        <v>9.1066689693518388</v>
      </c>
      <c r="D165" s="26">
        <v>511.41302316000002</v>
      </c>
      <c r="E165" s="60">
        <f t="shared" si="63"/>
        <v>8.5062594205593367</v>
      </c>
      <c r="F165" s="58">
        <v>696.32378344999995</v>
      </c>
      <c r="G165" s="59">
        <f t="shared" si="64"/>
        <v>9.5518874846037161</v>
      </c>
      <c r="H165" s="61">
        <f t="shared" si="61"/>
        <v>-184.91076028999993</v>
      </c>
      <c r="I165" s="31">
        <f t="shared" si="65"/>
        <v>12.551628923001456</v>
      </c>
    </row>
    <row r="166" spans="1:9" ht="18.75">
      <c r="A166" s="39" t="s">
        <v>56</v>
      </c>
      <c r="B166" s="58">
        <f t="shared" si="60"/>
        <v>1138.86371379</v>
      </c>
      <c r="C166" s="59">
        <f t="shared" si="62"/>
        <v>0.30461721793042518</v>
      </c>
      <c r="D166" s="26">
        <v>453.12330508999997</v>
      </c>
      <c r="E166" s="60">
        <f t="shared" si="63"/>
        <v>-4.0475475143236022</v>
      </c>
      <c r="F166" s="58">
        <v>685.74040869999999</v>
      </c>
      <c r="G166" s="59">
        <f t="shared" si="64"/>
        <v>3.4037647745809974</v>
      </c>
      <c r="H166" s="61">
        <f t="shared" si="61"/>
        <v>-232.61710361000002</v>
      </c>
      <c r="I166" s="31">
        <f t="shared" si="65"/>
        <v>21.833453308481143</v>
      </c>
    </row>
    <row r="167" spans="1:9" ht="18.75">
      <c r="A167" s="39" t="s">
        <v>57</v>
      </c>
      <c r="B167" s="58">
        <f t="shared" si="60"/>
        <v>996.88905709000005</v>
      </c>
      <c r="C167" s="59">
        <f>((B167/B154)-1)*100</f>
        <v>-15.55230919777455</v>
      </c>
      <c r="D167" s="26">
        <v>365.34325638000001</v>
      </c>
      <c r="E167" s="60">
        <f t="shared" si="63"/>
        <v>-24.914162729025989</v>
      </c>
      <c r="F167" s="58">
        <v>631.54580070999998</v>
      </c>
      <c r="G167" s="59">
        <f t="shared" si="64"/>
        <v>-8.9878422031833605</v>
      </c>
      <c r="H167" s="61">
        <f t="shared" si="61"/>
        <v>-266.20254432999997</v>
      </c>
      <c r="I167" s="31">
        <f t="shared" si="65"/>
        <v>28.385543300413275</v>
      </c>
    </row>
    <row r="168" spans="1:9" ht="18.75">
      <c r="A168" s="36" t="s">
        <v>87</v>
      </c>
      <c r="B168" s="54">
        <f>D168+F168</f>
        <v>13293.067682730001</v>
      </c>
      <c r="C168" s="55">
        <f>((B168/B155)-1)*100</f>
        <v>1.2965497048905261</v>
      </c>
      <c r="D168" s="54">
        <f>SUM(D169:D180)</f>
        <v>5128.6192472600005</v>
      </c>
      <c r="E168" s="55">
        <f>((D168/D155)-1)*100</f>
        <v>-1.5706428354977819</v>
      </c>
      <c r="F168" s="54">
        <f>SUM(F169:F180)</f>
        <v>8164.4484354699998</v>
      </c>
      <c r="G168" s="55">
        <f>((F168/F155)-1)*100</f>
        <v>3.1846316304186439</v>
      </c>
      <c r="H168" s="56">
        <f>D168-F168</f>
        <v>-3035.8291882099993</v>
      </c>
      <c r="I168" s="48">
        <f>((H168/H155)-1)*100</f>
        <v>12.354533001883494</v>
      </c>
    </row>
    <row r="169" spans="1:9" ht="18.75">
      <c r="A169" s="39" t="s">
        <v>46</v>
      </c>
      <c r="B169" s="58">
        <f t="shared" si="60"/>
        <v>1077.4138916899999</v>
      </c>
      <c r="C169" s="59">
        <f>((B169/B156)-1)*100</f>
        <v>1.60709065210074</v>
      </c>
      <c r="D169" s="26">
        <v>443.06113975</v>
      </c>
      <c r="E169" s="60">
        <f>((D169/D156)-1)*100</f>
        <v>15.816943845150311</v>
      </c>
      <c r="F169" s="58">
        <v>634.35275193999996</v>
      </c>
      <c r="G169" s="59">
        <f>((F169/F156)-1)*100</f>
        <v>-6.4127715886650556</v>
      </c>
      <c r="H169" s="61">
        <f t="shared" si="61"/>
        <v>-191.29161218999997</v>
      </c>
      <c r="I169" s="31">
        <f t="shared" ref="I169:I179" si="66">((H169/H156)-1)*100</f>
        <v>-35.213985807701867</v>
      </c>
    </row>
    <row r="170" spans="1:9" ht="18.75">
      <c r="A170" s="39" t="s">
        <v>47</v>
      </c>
      <c r="B170" s="58">
        <f t="shared" si="60"/>
        <v>1031.6843101699999</v>
      </c>
      <c r="C170" s="59">
        <f t="shared" ref="C170:C179" si="67">((B170/B157)-1)*100</f>
        <v>-4.4992771867699339</v>
      </c>
      <c r="D170" s="26">
        <v>431.25842552</v>
      </c>
      <c r="E170" s="60">
        <f t="shared" ref="E170:E180" si="68">((D170/D157)-1)*100</f>
        <v>0.72765364427860302</v>
      </c>
      <c r="F170" s="58">
        <v>600.42588464999994</v>
      </c>
      <c r="G170" s="59">
        <f t="shared" ref="G170:G180" si="69">((F170/F157)-1)*100</f>
        <v>-7.9308281913872065</v>
      </c>
      <c r="H170" s="61">
        <f t="shared" si="61"/>
        <v>-169.16745912999994</v>
      </c>
      <c r="I170" s="31">
        <f t="shared" si="66"/>
        <v>-24.47998486799915</v>
      </c>
    </row>
    <row r="171" spans="1:9" ht="18.75">
      <c r="A171" s="39" t="s">
        <v>48</v>
      </c>
      <c r="B171" s="58">
        <f t="shared" si="60"/>
        <v>1071.23111943</v>
      </c>
      <c r="C171" s="59">
        <f t="shared" si="67"/>
        <v>-7.1027990426920429</v>
      </c>
      <c r="D171" s="26">
        <v>430.72753900999999</v>
      </c>
      <c r="E171" s="60">
        <f t="shared" si="68"/>
        <v>-5.7927426478668558</v>
      </c>
      <c r="F171" s="58">
        <v>640.50358042000005</v>
      </c>
      <c r="G171" s="59">
        <f t="shared" si="69"/>
        <v>-7.9634892357263958</v>
      </c>
      <c r="H171" s="61">
        <f t="shared" si="61"/>
        <v>-209.77604141000006</v>
      </c>
      <c r="I171" s="31">
        <f t="shared" si="66"/>
        <v>-12.121212474118092</v>
      </c>
    </row>
    <row r="172" spans="1:9" ht="18.75">
      <c r="A172" s="39" t="s">
        <v>49</v>
      </c>
      <c r="B172" s="58">
        <f t="shared" si="60"/>
        <v>1087.72328812</v>
      </c>
      <c r="C172" s="59">
        <f t="shared" si="67"/>
        <v>7.3889530145500926</v>
      </c>
      <c r="D172" s="26">
        <v>411.98802383999998</v>
      </c>
      <c r="E172" s="60">
        <f t="shared" si="68"/>
        <v>4.0632451974858208</v>
      </c>
      <c r="F172" s="58">
        <v>675.73526428000002</v>
      </c>
      <c r="G172" s="59">
        <f t="shared" si="69"/>
        <v>9.5229803953696504</v>
      </c>
      <c r="H172" s="61">
        <f t="shared" si="61"/>
        <v>-263.74724044000004</v>
      </c>
      <c r="I172" s="31">
        <f t="shared" si="66"/>
        <v>19.300118669976563</v>
      </c>
    </row>
    <row r="173" spans="1:9" ht="18.75">
      <c r="A173" s="39" t="s">
        <v>50</v>
      </c>
      <c r="B173" s="58">
        <f t="shared" si="60"/>
        <v>1027.88615871</v>
      </c>
      <c r="C173" s="59">
        <f t="shared" si="67"/>
        <v>-11.543365720878329</v>
      </c>
      <c r="D173" s="26">
        <v>400.00889337000001</v>
      </c>
      <c r="E173" s="60">
        <f t="shared" si="68"/>
        <v>-14.561857990341142</v>
      </c>
      <c r="F173" s="58">
        <v>627.87726534000001</v>
      </c>
      <c r="G173" s="59">
        <f t="shared" si="69"/>
        <v>-9.5065568661983786</v>
      </c>
      <c r="H173" s="61">
        <f t="shared" si="61"/>
        <v>-227.86837197</v>
      </c>
      <c r="I173" s="31">
        <f t="shared" si="66"/>
        <v>0.98224424592481263</v>
      </c>
    </row>
    <row r="174" spans="1:9" ht="18.75">
      <c r="A174" s="39" t="s">
        <v>51</v>
      </c>
      <c r="B174" s="58">
        <f t="shared" si="60"/>
        <v>1110.12161995</v>
      </c>
      <c r="C174" s="59">
        <f t="shared" si="67"/>
        <v>2.9417335796344313</v>
      </c>
      <c r="D174" s="26">
        <v>397.14036127999998</v>
      </c>
      <c r="E174" s="60">
        <f t="shared" si="68"/>
        <v>-6.9648989434925817</v>
      </c>
      <c r="F174" s="58">
        <v>712.98125866999999</v>
      </c>
      <c r="G174" s="59">
        <f t="shared" si="69"/>
        <v>9.4324280658293791</v>
      </c>
      <c r="H174" s="61">
        <f t="shared" si="61"/>
        <v>-315.84089739000001</v>
      </c>
      <c r="I174" s="31">
        <f t="shared" si="66"/>
        <v>40.589328119944</v>
      </c>
    </row>
    <row r="175" spans="1:9" ht="18.75">
      <c r="A175" s="39" t="s">
        <v>52</v>
      </c>
      <c r="B175" s="58">
        <f t="shared" si="60"/>
        <v>1066.6652508499999</v>
      </c>
      <c r="C175" s="59">
        <f t="shared" si="67"/>
        <v>-3.9499848869368859</v>
      </c>
      <c r="D175" s="26">
        <v>378.81821721</v>
      </c>
      <c r="E175" s="60">
        <f t="shared" si="68"/>
        <v>-13.864389149814393</v>
      </c>
      <c r="F175" s="58">
        <v>687.84703363999995</v>
      </c>
      <c r="G175" s="59">
        <f t="shared" si="69"/>
        <v>2.550738150192422</v>
      </c>
      <c r="H175" s="61">
        <f t="shared" si="61"/>
        <v>-309.02881642999995</v>
      </c>
      <c r="I175" s="31">
        <f t="shared" si="66"/>
        <v>33.810304916909686</v>
      </c>
    </row>
    <row r="176" spans="1:9" ht="18.75">
      <c r="A176" s="39" t="s">
        <v>53</v>
      </c>
      <c r="B176" s="58">
        <f t="shared" si="60"/>
        <v>1072.38064583</v>
      </c>
      <c r="C176" s="59">
        <f t="shared" si="67"/>
        <v>0.96033144223468536</v>
      </c>
      <c r="D176" s="26">
        <v>407.17187502000002</v>
      </c>
      <c r="E176" s="60">
        <f t="shared" si="68"/>
        <v>-6.7443297738036918</v>
      </c>
      <c r="F176" s="58">
        <v>665.20877081000003</v>
      </c>
      <c r="G176" s="59">
        <f t="shared" si="69"/>
        <v>6.3379029739567994</v>
      </c>
      <c r="H176" s="61">
        <f t="shared" si="61"/>
        <v>-258.03689579000002</v>
      </c>
      <c r="I176" s="31">
        <f t="shared" si="66"/>
        <v>36.569072348243296</v>
      </c>
    </row>
    <row r="177" spans="1:9" ht="18.75">
      <c r="A177" s="39" t="s">
        <v>54</v>
      </c>
      <c r="B177" s="34">
        <f t="shared" si="60"/>
        <v>1067.6236611300001</v>
      </c>
      <c r="C177" s="59">
        <f t="shared" si="67"/>
        <v>0.75526843202435856</v>
      </c>
      <c r="D177" s="26">
        <v>413.30942722999998</v>
      </c>
      <c r="E177" s="60">
        <f t="shared" si="68"/>
        <v>-7.1837310427160457</v>
      </c>
      <c r="F177" s="58">
        <v>654.31423389999998</v>
      </c>
      <c r="G177" s="59">
        <f t="shared" si="69"/>
        <v>6.509942905183963</v>
      </c>
      <c r="H177" s="61">
        <f t="shared" si="61"/>
        <v>-241.00480666999999</v>
      </c>
      <c r="I177" s="31">
        <f t="shared" si="66"/>
        <v>42.586367363413281</v>
      </c>
    </row>
    <row r="178" spans="1:9" ht="18.75">
      <c r="A178" s="39" t="s">
        <v>55</v>
      </c>
      <c r="B178" s="58">
        <f t="shared" si="60"/>
        <v>1304.8540088300001</v>
      </c>
      <c r="C178" s="59">
        <f t="shared" si="67"/>
        <v>8.041255486168275</v>
      </c>
      <c r="D178" s="26">
        <v>453.67399770999998</v>
      </c>
      <c r="E178" s="60">
        <f t="shared" si="68"/>
        <v>-11.290096817095696</v>
      </c>
      <c r="F178" s="58">
        <v>851.18001112000002</v>
      </c>
      <c r="G178" s="59">
        <f t="shared" si="69"/>
        <v>22.239112227755697</v>
      </c>
      <c r="H178" s="61">
        <f t="shared" si="61"/>
        <v>-397.50601341000004</v>
      </c>
      <c r="I178" s="31">
        <f t="shared" si="66"/>
        <v>114.97181277421711</v>
      </c>
    </row>
    <row r="179" spans="1:9" ht="18.75">
      <c r="A179" s="39" t="s">
        <v>56</v>
      </c>
      <c r="B179" s="58">
        <f t="shared" si="60"/>
        <v>1258.6234300399999</v>
      </c>
      <c r="C179" s="59">
        <f t="shared" si="67"/>
        <v>10.5157197301031</v>
      </c>
      <c r="D179" s="26">
        <v>499.37448713999999</v>
      </c>
      <c r="E179" s="60">
        <f t="shared" si="68"/>
        <v>10.207195597854657</v>
      </c>
      <c r="F179" s="58">
        <v>759.24894289999997</v>
      </c>
      <c r="G179" s="59">
        <f t="shared" si="69"/>
        <v>10.719586197254237</v>
      </c>
      <c r="H179" s="61">
        <f t="shared" si="61"/>
        <v>-259.87445575999999</v>
      </c>
      <c r="I179" s="31">
        <f t="shared" si="66"/>
        <v>11.717690456544826</v>
      </c>
    </row>
    <row r="180" spans="1:9" ht="18.75">
      <c r="A180" s="39" t="s">
        <v>57</v>
      </c>
      <c r="B180" s="58">
        <f t="shared" si="60"/>
        <v>1116.86029798</v>
      </c>
      <c r="C180" s="59">
        <f>((B180/B167)-1)*100</f>
        <v>12.034562927213365</v>
      </c>
      <c r="D180" s="26">
        <v>462.08686017999997</v>
      </c>
      <c r="E180" s="60">
        <f t="shared" si="68"/>
        <v>26.480194203824368</v>
      </c>
      <c r="F180" s="58">
        <v>654.77343780000001</v>
      </c>
      <c r="G180" s="59">
        <f t="shared" si="69"/>
        <v>3.6779022303508269</v>
      </c>
      <c r="H180" s="61">
        <f t="shared" si="61"/>
        <v>-192.68657762000004</v>
      </c>
      <c r="I180" s="31">
        <f>((H180/H167)-1)*100</f>
        <v>-27.616552987887786</v>
      </c>
    </row>
    <row r="181" spans="1:9" ht="18.75">
      <c r="A181" s="36" t="s">
        <v>82</v>
      </c>
      <c r="B181" s="54">
        <f t="shared" si="60"/>
        <v>4802.4463102474001</v>
      </c>
      <c r="C181" s="55">
        <f>((B181/B194)-1)*100</f>
        <v>12.52078523257174</v>
      </c>
      <c r="D181" s="54">
        <f>SUM(D182:D193)</f>
        <v>1964.7548616033953</v>
      </c>
      <c r="E181" s="55">
        <f>((D181/D194)-1)*100</f>
        <v>14.427179119778755</v>
      </c>
      <c r="F181" s="54">
        <f>SUM(F182:F193)</f>
        <v>2837.6914486440046</v>
      </c>
      <c r="G181" s="55">
        <f>((F181/F194)-1)*100</f>
        <v>11.23763241359832</v>
      </c>
      <c r="H181" s="56">
        <f t="shared" si="61"/>
        <v>-872.93658704060931</v>
      </c>
      <c r="I181" s="57">
        <f>((H181/H194)-1)*100</f>
        <v>4.6708702795140278</v>
      </c>
    </row>
    <row r="182" spans="1:9" ht="18.75">
      <c r="A182" s="39" t="s">
        <v>46</v>
      </c>
      <c r="B182" s="58">
        <f t="shared" si="60"/>
        <v>1189.4490594637023</v>
      </c>
      <c r="C182" s="59">
        <f>((B182/B169)-1)*100</f>
        <v>10.39852638227703</v>
      </c>
      <c r="D182" s="40">
        <v>546.63374482530048</v>
      </c>
      <c r="E182" s="60">
        <f>((D182/D169)-1)*100</f>
        <v>23.376594285326391</v>
      </c>
      <c r="F182" s="58">
        <v>642.81531463840179</v>
      </c>
      <c r="G182" s="59">
        <f>((F182/F169)-1)*100</f>
        <v>1.3340468174089848</v>
      </c>
      <c r="H182" s="61">
        <f t="shared" si="61"/>
        <v>-96.181569813101305</v>
      </c>
      <c r="I182" s="31">
        <f t="shared" ref="I182:I193" si="70">((H182/H169)-1)*100</f>
        <v>-49.719923047347635</v>
      </c>
    </row>
    <row r="183" spans="1:9" ht="18.75">
      <c r="A183" s="39" t="s">
        <v>47</v>
      </c>
      <c r="B183" s="58">
        <f t="shared" si="60"/>
        <v>1183.0536996749988</v>
      </c>
      <c r="C183" s="59">
        <f t="shared" ref="C183:C192" si="71">((B183/B170)-1)*100</f>
        <v>14.67206470165825</v>
      </c>
      <c r="D183" s="40">
        <v>499.3269289681997</v>
      </c>
      <c r="E183" s="60">
        <f t="shared" ref="E183:E192" si="72">((D183/D170)-1)*100</f>
        <v>15.783692426675366</v>
      </c>
      <c r="F183" s="58">
        <v>683.72677070679913</v>
      </c>
      <c r="G183" s="59">
        <f t="shared" ref="G183:G193" si="73">((F183/F170)-1)*100</f>
        <v>13.873633396960706</v>
      </c>
      <c r="H183" s="61">
        <f t="shared" si="61"/>
        <v>-184.39984173859943</v>
      </c>
      <c r="I183" s="31">
        <f t="shared" si="70"/>
        <v>9.0043219227486695</v>
      </c>
    </row>
    <row r="184" spans="1:9" ht="18.75">
      <c r="A184" s="39" t="s">
        <v>48</v>
      </c>
      <c r="B184" s="33">
        <f t="shared" si="60"/>
        <v>1245.3320356217996</v>
      </c>
      <c r="C184" s="25">
        <f t="shared" si="71"/>
        <v>16.252413978081435</v>
      </c>
      <c r="D184" s="40">
        <v>489.3607182023967</v>
      </c>
      <c r="E184" s="35">
        <f t="shared" si="72"/>
        <v>13.612591228125638</v>
      </c>
      <c r="F184" s="33">
        <v>755.97131741940302</v>
      </c>
      <c r="G184" s="25">
        <f t="shared" si="73"/>
        <v>18.027648951421437</v>
      </c>
      <c r="H184" s="28">
        <f t="shared" si="61"/>
        <v>-266.61059921700632</v>
      </c>
      <c r="I184" s="31">
        <f t="shared" si="70"/>
        <v>27.092968970619992</v>
      </c>
    </row>
    <row r="185" spans="1:9" ht="19.5" thickBot="1">
      <c r="A185" s="42" t="s">
        <v>49</v>
      </c>
      <c r="B185" s="43">
        <f t="shared" si="60"/>
        <v>1184.6115154868994</v>
      </c>
      <c r="C185" s="44">
        <f t="shared" si="71"/>
        <v>8.9074333909278778</v>
      </c>
      <c r="D185" s="62">
        <v>429.43346960749869</v>
      </c>
      <c r="E185" s="45">
        <f t="shared" si="72"/>
        <v>4.234454585571612</v>
      </c>
      <c r="F185" s="43">
        <v>755.17804587940066</v>
      </c>
      <c r="G185" s="44">
        <f t="shared" si="73"/>
        <v>11.756494858093181</v>
      </c>
      <c r="H185" s="46">
        <f t="shared" si="61"/>
        <v>-325.74457627190196</v>
      </c>
      <c r="I185" s="47">
        <f t="shared" si="70"/>
        <v>23.506344835484903</v>
      </c>
    </row>
    <row r="186" spans="1:9" ht="18.75" hidden="1">
      <c r="A186" s="39" t="s">
        <v>50</v>
      </c>
      <c r="B186" s="58">
        <f t="shared" si="60"/>
        <v>0</v>
      </c>
      <c r="C186" s="59">
        <f t="shared" si="71"/>
        <v>-100</v>
      </c>
      <c r="D186" s="40"/>
      <c r="E186" s="60">
        <f t="shared" si="72"/>
        <v>-100</v>
      </c>
      <c r="F186" s="58"/>
      <c r="G186" s="59">
        <f t="shared" si="73"/>
        <v>-100</v>
      </c>
      <c r="H186" s="61">
        <f t="shared" si="61"/>
        <v>0</v>
      </c>
      <c r="I186" s="31">
        <f t="shared" si="70"/>
        <v>-100</v>
      </c>
    </row>
    <row r="187" spans="1:9" ht="18.75" hidden="1">
      <c r="A187" s="39" t="s">
        <v>51</v>
      </c>
      <c r="B187" s="58">
        <f t="shared" si="60"/>
        <v>0</v>
      </c>
      <c r="C187" s="59">
        <f t="shared" si="71"/>
        <v>-100</v>
      </c>
      <c r="D187" s="40"/>
      <c r="E187" s="60">
        <f t="shared" si="72"/>
        <v>-100</v>
      </c>
      <c r="F187" s="58"/>
      <c r="G187" s="59">
        <f t="shared" si="73"/>
        <v>-100</v>
      </c>
      <c r="H187" s="61">
        <f t="shared" si="61"/>
        <v>0</v>
      </c>
      <c r="I187" s="31">
        <f t="shared" si="70"/>
        <v>-100</v>
      </c>
    </row>
    <row r="188" spans="1:9" ht="18.75" hidden="1">
      <c r="A188" s="39" t="s">
        <v>52</v>
      </c>
      <c r="B188" s="58">
        <f t="shared" si="60"/>
        <v>0</v>
      </c>
      <c r="C188" s="59">
        <f t="shared" si="71"/>
        <v>-100</v>
      </c>
      <c r="D188" s="40"/>
      <c r="E188" s="60">
        <f t="shared" si="72"/>
        <v>-100</v>
      </c>
      <c r="F188" s="58"/>
      <c r="G188" s="59">
        <f t="shared" si="73"/>
        <v>-100</v>
      </c>
      <c r="H188" s="61">
        <f t="shared" si="61"/>
        <v>0</v>
      </c>
      <c r="I188" s="31">
        <f t="shared" si="70"/>
        <v>-100</v>
      </c>
    </row>
    <row r="189" spans="1:9" ht="18.75" hidden="1">
      <c r="A189" s="39" t="s">
        <v>53</v>
      </c>
      <c r="B189" s="58">
        <f t="shared" si="60"/>
        <v>0</v>
      </c>
      <c r="C189" s="59">
        <f t="shared" si="71"/>
        <v>-100</v>
      </c>
      <c r="D189" s="40"/>
      <c r="E189" s="60">
        <f t="shared" si="72"/>
        <v>-100</v>
      </c>
      <c r="F189" s="58"/>
      <c r="G189" s="59">
        <f t="shared" si="73"/>
        <v>-100</v>
      </c>
      <c r="H189" s="61">
        <f t="shared" si="61"/>
        <v>0</v>
      </c>
      <c r="I189" s="31">
        <f t="shared" si="70"/>
        <v>-100</v>
      </c>
    </row>
    <row r="190" spans="1:9" ht="18.75" hidden="1">
      <c r="A190" s="39" t="s">
        <v>54</v>
      </c>
      <c r="B190" s="34">
        <f t="shared" si="60"/>
        <v>0</v>
      </c>
      <c r="C190" s="59">
        <f t="shared" si="71"/>
        <v>-100</v>
      </c>
      <c r="D190" s="40"/>
      <c r="E190" s="60">
        <f t="shared" si="72"/>
        <v>-100</v>
      </c>
      <c r="F190" s="58"/>
      <c r="G190" s="59">
        <f t="shared" si="73"/>
        <v>-100</v>
      </c>
      <c r="H190" s="61">
        <f t="shared" si="61"/>
        <v>0</v>
      </c>
      <c r="I190" s="31">
        <f t="shared" si="70"/>
        <v>-100</v>
      </c>
    </row>
    <row r="191" spans="1:9" ht="18.75" hidden="1">
      <c r="A191" s="39" t="s">
        <v>55</v>
      </c>
      <c r="B191" s="58">
        <f t="shared" si="60"/>
        <v>0</v>
      </c>
      <c r="C191" s="59">
        <f t="shared" si="71"/>
        <v>-100</v>
      </c>
      <c r="D191" s="40"/>
      <c r="E191" s="60">
        <f t="shared" si="72"/>
        <v>-100</v>
      </c>
      <c r="F191" s="58"/>
      <c r="G191" s="59">
        <f t="shared" si="73"/>
        <v>-100</v>
      </c>
      <c r="H191" s="61">
        <f t="shared" si="61"/>
        <v>0</v>
      </c>
      <c r="I191" s="31">
        <f t="shared" si="70"/>
        <v>-100</v>
      </c>
    </row>
    <row r="192" spans="1:9" ht="18.75" hidden="1">
      <c r="A192" s="39" t="s">
        <v>56</v>
      </c>
      <c r="B192" s="58">
        <f t="shared" si="60"/>
        <v>0</v>
      </c>
      <c r="C192" s="59">
        <f t="shared" si="71"/>
        <v>-100</v>
      </c>
      <c r="D192" s="40"/>
      <c r="E192" s="60">
        <f t="shared" si="72"/>
        <v>-100</v>
      </c>
      <c r="F192" s="58"/>
      <c r="G192" s="59">
        <f t="shared" si="73"/>
        <v>-100</v>
      </c>
      <c r="H192" s="61">
        <f t="shared" si="61"/>
        <v>0</v>
      </c>
      <c r="I192" s="31">
        <f t="shared" si="70"/>
        <v>-100</v>
      </c>
    </row>
    <row r="193" spans="1:9" ht="19.5" hidden="1" thickBot="1">
      <c r="A193" s="42" t="s">
        <v>57</v>
      </c>
      <c r="B193" s="43">
        <f t="shared" si="60"/>
        <v>0</v>
      </c>
      <c r="C193" s="44">
        <f>((B193/B180)-1)*100</f>
        <v>-100</v>
      </c>
      <c r="D193" s="62"/>
      <c r="E193" s="45">
        <f>((D193/D180)-1)*100</f>
        <v>-100</v>
      </c>
      <c r="F193" s="43"/>
      <c r="G193" s="44">
        <f t="shared" si="73"/>
        <v>-100</v>
      </c>
      <c r="H193" s="46">
        <f t="shared" si="61"/>
        <v>0</v>
      </c>
      <c r="I193" s="47">
        <f t="shared" si="70"/>
        <v>-100</v>
      </c>
    </row>
    <row r="194" spans="1:9" ht="17.25" hidden="1" customHeight="1">
      <c r="A194" s="49" t="s">
        <v>145</v>
      </c>
      <c r="B194" s="50">
        <f>SUM(B169:B172)</f>
        <v>4268.0526094099996</v>
      </c>
      <c r="D194" s="50">
        <f>SUM(D169:D172)</f>
        <v>1717.0351281200001</v>
      </c>
      <c r="F194" s="50">
        <f>SUM(F169:F172)</f>
        <v>2551.01748129</v>
      </c>
      <c r="H194" s="50">
        <f>SUM(H169:H172)</f>
        <v>-833.98235317000001</v>
      </c>
    </row>
    <row r="195" spans="1:9" ht="18.75">
      <c r="A195" s="51" t="s">
        <v>86</v>
      </c>
      <c r="H195" s="52"/>
      <c r="I195" s="53" t="s">
        <v>202</v>
      </c>
    </row>
    <row r="196" spans="1:9">
      <c r="A196" s="51" t="s">
        <v>69</v>
      </c>
    </row>
  </sheetData>
  <mergeCells count="7">
    <mergeCell ref="A1:I1"/>
    <mergeCell ref="A2:I2"/>
    <mergeCell ref="A3:A4"/>
    <mergeCell ref="B3:C3"/>
    <mergeCell ref="D3:E3"/>
    <mergeCell ref="F3:G3"/>
    <mergeCell ref="H3:I3"/>
  </mergeCells>
  <phoneticPr fontId="5" type="noConversion"/>
  <pageMargins left="0.7" right="0.7" top="0.75" bottom="0.75" header="0.3" footer="0.3"/>
  <pageSetup paperSize="9" scale="96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60C282D-B84E-419F-BBAD-449B85E1B979}">
  <sheetPr>
    <tabColor theme="9" tint="0.59999389629810485"/>
    <pageSetUpPr fitToPage="1"/>
  </sheetPr>
  <dimension ref="A1:I196"/>
  <sheetViews>
    <sheetView zoomScale="80" zoomScaleNormal="80" workbookViewId="0">
      <pane xSplit="1" ySplit="7" topLeftCell="B177" activePane="bottomRight" state="frozen"/>
      <selection activeCell="F182" sqref="F182:F186"/>
      <selection pane="topRight" activeCell="F182" sqref="F182:F186"/>
      <selection pane="bottomLeft" activeCell="F182" sqref="F182:F186"/>
      <selection pane="bottomRight" activeCell="F182" sqref="F182:F186"/>
    </sheetView>
  </sheetViews>
  <sheetFormatPr defaultRowHeight="16.5"/>
  <cols>
    <col min="1" max="1" width="12.25" customWidth="1"/>
    <col min="2" max="2" width="9.875" customWidth="1"/>
    <col min="3" max="3" width="10" bestFit="1" customWidth="1"/>
    <col min="4" max="4" width="9.375" customWidth="1"/>
    <col min="6" max="6" width="9.375" customWidth="1"/>
    <col min="8" max="8" width="10.125" bestFit="1" customWidth="1"/>
    <col min="9" max="9" width="9.875" customWidth="1"/>
  </cols>
  <sheetData>
    <row r="1" spans="1:9" ht="39" customHeight="1">
      <c r="A1" s="271" t="s">
        <v>100</v>
      </c>
      <c r="B1" s="272"/>
      <c r="C1" s="272"/>
      <c r="D1" s="272"/>
      <c r="E1" s="272"/>
      <c r="F1" s="272"/>
      <c r="G1" s="272"/>
      <c r="H1" s="272"/>
      <c r="I1" s="272"/>
    </row>
    <row r="2" spans="1:9" ht="18.75" customHeight="1" thickBot="1">
      <c r="A2" s="260" t="s">
        <v>90</v>
      </c>
      <c r="B2" s="260"/>
      <c r="C2" s="260"/>
      <c r="D2" s="260"/>
      <c r="E2" s="260"/>
      <c r="F2" s="260"/>
      <c r="G2" s="260"/>
      <c r="H2" s="260"/>
      <c r="I2" s="260"/>
    </row>
    <row r="3" spans="1:9" ht="25.5" customHeight="1">
      <c r="A3" s="261" t="s">
        <v>2</v>
      </c>
      <c r="B3" s="263" t="s">
        <v>3</v>
      </c>
      <c r="C3" s="264"/>
      <c r="D3" s="265" t="s">
        <v>4</v>
      </c>
      <c r="E3" s="266"/>
      <c r="F3" s="267" t="s">
        <v>5</v>
      </c>
      <c r="G3" s="268"/>
      <c r="H3" s="269" t="s">
        <v>6</v>
      </c>
      <c r="I3" s="270"/>
    </row>
    <row r="4" spans="1:9" ht="25.5" customHeight="1">
      <c r="A4" s="262"/>
      <c r="B4" s="1" t="s">
        <v>7</v>
      </c>
      <c r="C4" s="2" t="s">
        <v>8</v>
      </c>
      <c r="D4" s="3" t="s">
        <v>9</v>
      </c>
      <c r="E4" s="3" t="s">
        <v>10</v>
      </c>
      <c r="F4" s="4" t="s">
        <v>9</v>
      </c>
      <c r="G4" s="5" t="s">
        <v>10</v>
      </c>
      <c r="H4" s="63" t="s">
        <v>9</v>
      </c>
      <c r="I4" s="64" t="s">
        <v>10</v>
      </c>
    </row>
    <row r="5" spans="1:9" ht="18.75" hidden="1" customHeight="1">
      <c r="A5" s="7" t="s">
        <v>11</v>
      </c>
      <c r="B5" s="8">
        <f>D5+F5</f>
        <v>25745.363330840002</v>
      </c>
      <c r="C5" s="65"/>
      <c r="D5" s="10">
        <v>9010.8181254499996</v>
      </c>
      <c r="E5" s="66">
        <v>10.579192579291853</v>
      </c>
      <c r="F5" s="8">
        <v>16734.545205390001</v>
      </c>
      <c r="G5" s="65">
        <v>13.863340320421891</v>
      </c>
      <c r="H5" s="61">
        <f>D5-F5</f>
        <v>-7723.7270799400012</v>
      </c>
      <c r="I5" s="13"/>
    </row>
    <row r="6" spans="1:9" ht="18.75" hidden="1">
      <c r="A6" s="14" t="s">
        <v>12</v>
      </c>
      <c r="B6" s="15">
        <f t="shared" ref="B6:B49" si="0">D6+F6</f>
        <v>28799.059726330001</v>
      </c>
      <c r="C6" s="67">
        <f>((B6/B5)-1)*100</f>
        <v>11.861150904139773</v>
      </c>
      <c r="D6" s="15">
        <v>10259.674973629999</v>
      </c>
      <c r="E6" s="67">
        <f>((D6/D5)-1)*100</f>
        <v>13.859527856330267</v>
      </c>
      <c r="F6" s="15">
        <v>18539.3847527</v>
      </c>
      <c r="G6" s="67">
        <f>((F6/F5)-1)*100</f>
        <v>10.785112622771976</v>
      </c>
      <c r="H6" s="17">
        <f t="shared" ref="H6:H50" si="1">D6-F6</f>
        <v>-8279.7097790700009</v>
      </c>
      <c r="I6" s="18">
        <f>((H6/H5)-1)*100</f>
        <v>7.1983731866185785</v>
      </c>
    </row>
    <row r="7" spans="1:9" ht="18.75" hidden="1">
      <c r="A7" s="7" t="s">
        <v>13</v>
      </c>
      <c r="B7" s="8">
        <f t="shared" si="0"/>
        <v>31051.605655389998</v>
      </c>
      <c r="C7" s="65">
        <f t="shared" ref="C7:C12" si="2">((B7/B6)-1)*100</f>
        <v>7.821595393965497</v>
      </c>
      <c r="D7" s="10">
        <v>11481.98722191</v>
      </c>
      <c r="E7" s="66">
        <f t="shared" ref="E7:E12" si="3">((D7/D6)-1)*100</f>
        <v>11.913752155128288</v>
      </c>
      <c r="F7" s="8">
        <v>19569.618433479998</v>
      </c>
      <c r="G7" s="65">
        <f t="shared" ref="G7:G12" si="4">((F7/F6)-1)*100</f>
        <v>5.5570003779654042</v>
      </c>
      <c r="H7" s="12">
        <f t="shared" si="1"/>
        <v>-8087.6312115699984</v>
      </c>
      <c r="I7" s="19">
        <f t="shared" ref="I7:I12" si="5">((H7/H6)-1)*100</f>
        <v>-2.3198707759727433</v>
      </c>
    </row>
    <row r="8" spans="1:9" ht="18.75" hidden="1">
      <c r="A8" s="7" t="s">
        <v>14</v>
      </c>
      <c r="B8" s="8">
        <f t="shared" si="0"/>
        <v>33910.827076740003</v>
      </c>
      <c r="C8" s="65">
        <f t="shared" si="2"/>
        <v>9.2079664191332853</v>
      </c>
      <c r="D8" s="10">
        <v>12874.4199673</v>
      </c>
      <c r="E8" s="66">
        <f t="shared" si="3"/>
        <v>12.12710586136998</v>
      </c>
      <c r="F8" s="8">
        <v>21036.407109440002</v>
      </c>
      <c r="G8" s="65">
        <f t="shared" si="4"/>
        <v>7.4952339052794192</v>
      </c>
      <c r="H8" s="12">
        <f t="shared" si="1"/>
        <v>-8161.9871421400021</v>
      </c>
      <c r="I8" s="19">
        <f t="shared" si="5"/>
        <v>0.91937835226254538</v>
      </c>
    </row>
    <row r="9" spans="1:9" ht="18.75" hidden="1">
      <c r="A9" s="7" t="s">
        <v>15</v>
      </c>
      <c r="B9" s="8">
        <f t="shared" si="0"/>
        <v>26156.677765050001</v>
      </c>
      <c r="C9" s="65">
        <f t="shared" si="2"/>
        <v>-22.866293688863458</v>
      </c>
      <c r="D9" s="10">
        <v>10560.429630279999</v>
      </c>
      <c r="E9" s="66">
        <f t="shared" si="3"/>
        <v>-17.973550209619937</v>
      </c>
      <c r="F9" s="8">
        <v>15596.24813477</v>
      </c>
      <c r="G9" s="65">
        <f t="shared" si="4"/>
        <v>-25.860684984693773</v>
      </c>
      <c r="H9" s="12">
        <f t="shared" si="1"/>
        <v>-5035.8185044900001</v>
      </c>
      <c r="I9" s="19">
        <f t="shared" si="5"/>
        <v>-38.301562881785522</v>
      </c>
    </row>
    <row r="10" spans="1:9" ht="18.75" hidden="1">
      <c r="A10" s="69" t="s">
        <v>16</v>
      </c>
      <c r="B10" s="8">
        <f t="shared" si="0"/>
        <v>31923.511198530003</v>
      </c>
      <c r="C10" s="65">
        <f t="shared" si="2"/>
        <v>22.047270243109864</v>
      </c>
      <c r="D10" s="10">
        <v>12784.94525839</v>
      </c>
      <c r="E10" s="66">
        <f t="shared" si="3"/>
        <v>21.064631894630793</v>
      </c>
      <c r="F10" s="8">
        <v>19138.565940140001</v>
      </c>
      <c r="G10" s="65">
        <f t="shared" si="4"/>
        <v>22.712627901019488</v>
      </c>
      <c r="H10" s="12">
        <f t="shared" si="1"/>
        <v>-6353.6206817500006</v>
      </c>
      <c r="I10" s="19">
        <f t="shared" si="5"/>
        <v>26.168579667536296</v>
      </c>
    </row>
    <row r="11" spans="1:9" ht="18.75" hidden="1">
      <c r="A11" s="14" t="s">
        <v>17</v>
      </c>
      <c r="B11" s="15">
        <f t="shared" si="0"/>
        <v>36904.621015420002</v>
      </c>
      <c r="C11" s="67">
        <f t="shared" si="2"/>
        <v>15.603264271003404</v>
      </c>
      <c r="D11" s="15">
        <v>14825.07755226</v>
      </c>
      <c r="E11" s="67">
        <f t="shared" si="3"/>
        <v>15.95730175325687</v>
      </c>
      <c r="F11" s="15">
        <v>22079.54346316</v>
      </c>
      <c r="G11" s="21">
        <f t="shared" si="4"/>
        <v>15.366760143986458</v>
      </c>
      <c r="H11" s="17">
        <f t="shared" si="1"/>
        <v>-7254.4659109000004</v>
      </c>
      <c r="I11" s="18">
        <f t="shared" si="5"/>
        <v>14.17845468391854</v>
      </c>
    </row>
    <row r="12" spans="1:9" ht="18.75" hidden="1">
      <c r="A12" s="70" t="s">
        <v>18</v>
      </c>
      <c r="B12" s="8">
        <f t="shared" si="0"/>
        <v>38220.879870910001</v>
      </c>
      <c r="C12" s="65">
        <f t="shared" si="2"/>
        <v>3.5666505149586136</v>
      </c>
      <c r="D12" s="10">
        <v>15458.20839892</v>
      </c>
      <c r="E12" s="66">
        <f t="shared" si="3"/>
        <v>4.2706747700182124</v>
      </c>
      <c r="F12" s="8">
        <v>22762.671471990001</v>
      </c>
      <c r="G12" s="65">
        <f t="shared" si="4"/>
        <v>3.0939408234133436</v>
      </c>
      <c r="H12" s="12">
        <f t="shared" si="1"/>
        <v>-7304.463073070001</v>
      </c>
      <c r="I12" s="19">
        <f t="shared" si="5"/>
        <v>0.68919149643915656</v>
      </c>
    </row>
    <row r="13" spans="1:9" ht="18.75" hidden="1" customHeight="1">
      <c r="A13" s="23" t="s">
        <v>19</v>
      </c>
      <c r="B13" s="8">
        <f t="shared" si="0"/>
        <v>3013.7187771999997</v>
      </c>
      <c r="C13" s="65"/>
      <c r="D13" s="10">
        <v>1178.3862865999999</v>
      </c>
      <c r="E13" s="66"/>
      <c r="F13" s="8">
        <v>1835.3324906</v>
      </c>
      <c r="G13" s="65"/>
      <c r="H13" s="68">
        <f t="shared" si="1"/>
        <v>-656.94620400000008</v>
      </c>
      <c r="I13" s="19"/>
    </row>
    <row r="14" spans="1:9" ht="18.75" hidden="1" customHeight="1">
      <c r="A14" s="23" t="s">
        <v>20</v>
      </c>
      <c r="B14" s="8">
        <f t="shared" si="0"/>
        <v>2954.4337485699998</v>
      </c>
      <c r="C14" s="65"/>
      <c r="D14" s="10">
        <v>1236.12302071</v>
      </c>
      <c r="E14" s="66"/>
      <c r="F14" s="8">
        <v>1718.31072786</v>
      </c>
      <c r="G14" s="65"/>
      <c r="H14" s="68">
        <f t="shared" si="1"/>
        <v>-482.18770715000005</v>
      </c>
      <c r="I14" s="19"/>
    </row>
    <row r="15" spans="1:9" ht="18.75" hidden="1" customHeight="1">
      <c r="A15" s="23" t="s">
        <v>21</v>
      </c>
      <c r="B15" s="8">
        <f t="shared" si="0"/>
        <v>3375.6919738799998</v>
      </c>
      <c r="C15" s="65"/>
      <c r="D15" s="10">
        <v>1402.1906528300001</v>
      </c>
      <c r="E15" s="66"/>
      <c r="F15" s="8">
        <v>1973.5013210499999</v>
      </c>
      <c r="G15" s="65"/>
      <c r="H15" s="68">
        <f t="shared" si="1"/>
        <v>-571.3106682199998</v>
      </c>
      <c r="I15" s="19"/>
    </row>
    <row r="16" spans="1:9" ht="18.75" hidden="1" customHeight="1">
      <c r="A16" s="23" t="s">
        <v>22</v>
      </c>
      <c r="B16" s="8">
        <f t="shared" si="0"/>
        <v>3168.7760756899997</v>
      </c>
      <c r="C16" s="65"/>
      <c r="D16" s="10">
        <v>1274.1144224299999</v>
      </c>
      <c r="E16" s="66"/>
      <c r="F16" s="8">
        <v>1894.6616532599999</v>
      </c>
      <c r="G16" s="65"/>
      <c r="H16" s="68">
        <f t="shared" si="1"/>
        <v>-620.54723082999999</v>
      </c>
      <c r="I16" s="19"/>
    </row>
    <row r="17" spans="1:9" ht="18.75" hidden="1" customHeight="1">
      <c r="A17" s="23" t="s">
        <v>23</v>
      </c>
      <c r="B17" s="8">
        <f t="shared" si="0"/>
        <v>3296.4267123999998</v>
      </c>
      <c r="C17" s="65"/>
      <c r="D17" s="10">
        <v>1312.33078684</v>
      </c>
      <c r="E17" s="66"/>
      <c r="F17" s="8">
        <v>1984.0959255599998</v>
      </c>
      <c r="G17" s="65"/>
      <c r="H17" s="68">
        <f t="shared" si="1"/>
        <v>-671.76513871999987</v>
      </c>
      <c r="I17" s="19"/>
    </row>
    <row r="18" spans="1:9" ht="18.75" hidden="1" customHeight="1">
      <c r="A18" s="23" t="s">
        <v>24</v>
      </c>
      <c r="B18" s="8">
        <f t="shared" si="0"/>
        <v>3243.6560129499999</v>
      </c>
      <c r="C18" s="65"/>
      <c r="D18" s="10">
        <v>1325.78896665</v>
      </c>
      <c r="E18" s="66"/>
      <c r="F18" s="8">
        <v>1917.8670462999999</v>
      </c>
      <c r="G18" s="65"/>
      <c r="H18" s="68">
        <f t="shared" si="1"/>
        <v>-592.07807964999984</v>
      </c>
      <c r="I18" s="19"/>
    </row>
    <row r="19" spans="1:9" ht="18.75" hidden="1" customHeight="1">
      <c r="A19" s="23" t="s">
        <v>25</v>
      </c>
      <c r="B19" s="8">
        <f t="shared" si="0"/>
        <v>3142.4681030800002</v>
      </c>
      <c r="C19" s="65"/>
      <c r="D19" s="10">
        <v>1214.0813622800001</v>
      </c>
      <c r="E19" s="66"/>
      <c r="F19" s="8">
        <v>1928.3867407999999</v>
      </c>
      <c r="G19" s="65"/>
      <c r="H19" s="68">
        <f t="shared" si="1"/>
        <v>-714.30537851999975</v>
      </c>
      <c r="I19" s="19"/>
    </row>
    <row r="20" spans="1:9" ht="18.75" hidden="1" customHeight="1">
      <c r="A20" s="23" t="s">
        <v>26</v>
      </c>
      <c r="B20" s="8">
        <f t="shared" si="0"/>
        <v>3235.2455001999997</v>
      </c>
      <c r="C20" s="65"/>
      <c r="D20" s="10">
        <v>1285.8301907600001</v>
      </c>
      <c r="E20" s="66"/>
      <c r="F20" s="8">
        <v>1949.4153094399999</v>
      </c>
      <c r="G20" s="65"/>
      <c r="H20" s="68">
        <f t="shared" si="1"/>
        <v>-663.58511867999982</v>
      </c>
      <c r="I20" s="19"/>
    </row>
    <row r="21" spans="1:9" ht="18.75" hidden="1" customHeight="1">
      <c r="A21" s="23" t="s">
        <v>27</v>
      </c>
      <c r="B21" s="8">
        <f t="shared" si="0"/>
        <v>3139.4272386000002</v>
      </c>
      <c r="C21" s="65"/>
      <c r="D21" s="10">
        <v>1282.59972496</v>
      </c>
      <c r="E21" s="66"/>
      <c r="F21" s="8">
        <v>1856.82751364</v>
      </c>
      <c r="G21" s="65"/>
      <c r="H21" s="68">
        <f t="shared" si="1"/>
        <v>-574.22778868</v>
      </c>
      <c r="I21" s="19"/>
    </row>
    <row r="22" spans="1:9" ht="18.75" hidden="1" customHeight="1">
      <c r="A22" s="23" t="s">
        <v>28</v>
      </c>
      <c r="B22" s="8">
        <f t="shared" si="0"/>
        <v>3324.8532663800002</v>
      </c>
      <c r="C22" s="65"/>
      <c r="D22" s="10">
        <v>1337.1821598000001</v>
      </c>
      <c r="E22" s="66"/>
      <c r="F22" s="8">
        <v>1987.67110658</v>
      </c>
      <c r="G22" s="65"/>
      <c r="H22" s="68">
        <f t="shared" si="1"/>
        <v>-650.48894677999988</v>
      </c>
      <c r="I22" s="19"/>
    </row>
    <row r="23" spans="1:9" ht="18.75" hidden="1" customHeight="1">
      <c r="A23" s="23" t="s">
        <v>29</v>
      </c>
      <c r="B23" s="8">
        <f t="shared" si="0"/>
        <v>3247.5759942499999</v>
      </c>
      <c r="C23" s="65"/>
      <c r="D23" s="10">
        <v>1302.04374852</v>
      </c>
      <c r="E23" s="66"/>
      <c r="F23" s="8">
        <v>1945.5322457300001</v>
      </c>
      <c r="G23" s="65"/>
      <c r="H23" s="68">
        <f t="shared" si="1"/>
        <v>-643.48849721000011</v>
      </c>
      <c r="I23" s="19"/>
    </row>
    <row r="24" spans="1:9" ht="18.75" hidden="1" customHeight="1">
      <c r="A24" s="23" t="s">
        <v>30</v>
      </c>
      <c r="B24" s="8">
        <f t="shared" si="0"/>
        <v>3078.6064677100003</v>
      </c>
      <c r="C24" s="65"/>
      <c r="D24" s="10">
        <v>1307.53707654</v>
      </c>
      <c r="E24" s="66"/>
      <c r="F24" s="8">
        <v>1771.06939117</v>
      </c>
      <c r="G24" s="65"/>
      <c r="H24" s="68">
        <f t="shared" si="1"/>
        <v>-463.53231462999997</v>
      </c>
      <c r="I24" s="19"/>
    </row>
    <row r="25" spans="1:9" ht="18.75" hidden="1">
      <c r="A25" s="29" t="s">
        <v>31</v>
      </c>
      <c r="B25" s="8">
        <f t="shared" si="0"/>
        <v>38465.036135720002</v>
      </c>
      <c r="C25" s="65">
        <f>((B25/B12)-1)*100</f>
        <v>0.63880335992951842</v>
      </c>
      <c r="D25" s="10">
        <f>SUM(D26:D37)</f>
        <v>15785.168799499999</v>
      </c>
      <c r="E25" s="66">
        <f>((D25/D12)-1)*100</f>
        <v>2.1151248071079376</v>
      </c>
      <c r="F25" s="8">
        <f>SUM(F26:F37)</f>
        <v>22679.867336220002</v>
      </c>
      <c r="G25" s="65">
        <f>((F25/F12)-1)*100</f>
        <v>-0.36377160682519172</v>
      </c>
      <c r="H25" s="12">
        <f t="shared" si="1"/>
        <v>-6894.6985367200032</v>
      </c>
      <c r="I25" s="19">
        <f>((H25/H12)-1)*100</f>
        <v>-5.6097831182241542</v>
      </c>
    </row>
    <row r="26" spans="1:9" ht="18.75" hidden="1">
      <c r="A26" s="23" t="s">
        <v>19</v>
      </c>
      <c r="B26" s="24">
        <f t="shared" si="0"/>
        <v>3082.0044602799999</v>
      </c>
      <c r="C26" s="59">
        <f t="shared" ref="C26:C53" si="6">((B26/B13)-1)*100</f>
        <v>2.2658279729551811</v>
      </c>
      <c r="D26" s="26">
        <v>1230.31879061</v>
      </c>
      <c r="E26" s="71">
        <f t="shared" ref="E26:E37" si="7">((D26/D13)-1)*100</f>
        <v>4.4070865895631695</v>
      </c>
      <c r="F26" s="24">
        <v>1851.6856696699999</v>
      </c>
      <c r="G26" s="59">
        <f t="shared" ref="G26:G37" si="8">((F26/F13)-1)*100</f>
        <v>0.89101997342475592</v>
      </c>
      <c r="H26" s="61">
        <f t="shared" si="1"/>
        <v>-621.36687905999997</v>
      </c>
      <c r="I26" s="31">
        <f t="shared" ref="I26:I50" si="9">((H26/H13)-1)*100</f>
        <v>-5.4158658233148245</v>
      </c>
    </row>
    <row r="27" spans="1:9" ht="18.75" hidden="1">
      <c r="A27" s="23" t="s">
        <v>20</v>
      </c>
      <c r="B27" s="24">
        <f t="shared" si="0"/>
        <v>2937.6653187399997</v>
      </c>
      <c r="C27" s="59">
        <f t="shared" si="6"/>
        <v>-0.5675683145075161</v>
      </c>
      <c r="D27" s="26">
        <v>1234.4363385899999</v>
      </c>
      <c r="E27" s="71">
        <f t="shared" si="7"/>
        <v>-0.13644937370645982</v>
      </c>
      <c r="F27" s="24">
        <v>1703.2289801500001</v>
      </c>
      <c r="G27" s="59">
        <f t="shared" si="8"/>
        <v>-0.87770782463675312</v>
      </c>
      <c r="H27" s="61">
        <f t="shared" si="1"/>
        <v>-468.79264156000022</v>
      </c>
      <c r="I27" s="31">
        <f t="shared" si="9"/>
        <v>-2.7779774124007006</v>
      </c>
    </row>
    <row r="28" spans="1:9" ht="18.75" hidden="1">
      <c r="A28" s="23" t="s">
        <v>21</v>
      </c>
      <c r="B28" s="24">
        <f t="shared" si="0"/>
        <v>3184.9285711299999</v>
      </c>
      <c r="C28" s="59">
        <f t="shared" si="6"/>
        <v>-5.6510903312880671</v>
      </c>
      <c r="D28" s="26">
        <v>1366.4215711900001</v>
      </c>
      <c r="E28" s="71">
        <f t="shared" si="7"/>
        <v>-2.5509428099387388</v>
      </c>
      <c r="F28" s="24">
        <v>1818.50699994</v>
      </c>
      <c r="G28" s="59">
        <f t="shared" si="8"/>
        <v>-7.853773364972227</v>
      </c>
      <c r="H28" s="61">
        <f t="shared" si="1"/>
        <v>-452.08542874999989</v>
      </c>
      <c r="I28" s="31">
        <f t="shared" si="9"/>
        <v>-20.86872276365208</v>
      </c>
    </row>
    <row r="29" spans="1:9" ht="18.75" hidden="1">
      <c r="A29" s="23" t="s">
        <v>22</v>
      </c>
      <c r="B29" s="24">
        <f t="shared" si="0"/>
        <v>3200.1590669100001</v>
      </c>
      <c r="C29" s="59">
        <f t="shared" si="6"/>
        <v>0.99038210559472262</v>
      </c>
      <c r="D29" s="26">
        <v>1294.60620838</v>
      </c>
      <c r="E29" s="71">
        <f t="shared" si="7"/>
        <v>1.6083159871087549</v>
      </c>
      <c r="F29" s="24">
        <v>1905.5528585300001</v>
      </c>
      <c r="G29" s="59">
        <f t="shared" si="8"/>
        <v>0.57483642270694801</v>
      </c>
      <c r="H29" s="61">
        <f t="shared" si="1"/>
        <v>-610.9466501500001</v>
      </c>
      <c r="I29" s="31">
        <f t="shared" si="9"/>
        <v>-1.5471152239546426</v>
      </c>
    </row>
    <row r="30" spans="1:9" ht="18.75" hidden="1">
      <c r="A30" s="23" t="s">
        <v>23</v>
      </c>
      <c r="B30" s="24">
        <f t="shared" si="0"/>
        <v>3296.54091354</v>
      </c>
      <c r="C30" s="59">
        <f t="shared" si="6"/>
        <v>3.4643918995769241E-3</v>
      </c>
      <c r="D30" s="26">
        <v>1329.6870406700002</v>
      </c>
      <c r="E30" s="71">
        <f t="shared" si="7"/>
        <v>1.322551753265877</v>
      </c>
      <c r="F30" s="24">
        <v>1966.8538728699998</v>
      </c>
      <c r="G30" s="59">
        <f t="shared" si="8"/>
        <v>-0.86901305868735124</v>
      </c>
      <c r="H30" s="61">
        <f t="shared" si="1"/>
        <v>-637.16683219999959</v>
      </c>
      <c r="I30" s="31">
        <f t="shared" si="9"/>
        <v>-5.1503575469731722</v>
      </c>
    </row>
    <row r="31" spans="1:9" ht="18.75" hidden="1">
      <c r="A31" s="23" t="s">
        <v>24</v>
      </c>
      <c r="B31" s="24">
        <f t="shared" si="0"/>
        <v>3194.8086970900004</v>
      </c>
      <c r="C31" s="59">
        <f t="shared" si="6"/>
        <v>-1.5059339111478276</v>
      </c>
      <c r="D31" s="26">
        <v>1345.50410192</v>
      </c>
      <c r="E31" s="71">
        <f t="shared" si="7"/>
        <v>1.4870492790278744</v>
      </c>
      <c r="F31" s="24">
        <v>1849.3045951700001</v>
      </c>
      <c r="G31" s="59">
        <f t="shared" si="8"/>
        <v>-3.5749324366499913</v>
      </c>
      <c r="H31" s="61">
        <f t="shared" si="1"/>
        <v>-503.80049325000005</v>
      </c>
      <c r="I31" s="31">
        <f t="shared" si="9"/>
        <v>-14.909787988128876</v>
      </c>
    </row>
    <row r="32" spans="1:9" ht="18.75" hidden="1">
      <c r="A32" s="23" t="s">
        <v>25</v>
      </c>
      <c r="B32" s="24">
        <f t="shared" si="0"/>
        <v>3245.9253269799997</v>
      </c>
      <c r="C32" s="59">
        <f t="shared" si="6"/>
        <v>3.2922282901964417</v>
      </c>
      <c r="D32" s="26">
        <v>1272.8087219199999</v>
      </c>
      <c r="E32" s="71">
        <f t="shared" si="7"/>
        <v>4.8371848431732811</v>
      </c>
      <c r="F32" s="24">
        <v>1973.1166050599998</v>
      </c>
      <c r="G32" s="59">
        <f t="shared" si="8"/>
        <v>2.3195484242669817</v>
      </c>
      <c r="H32" s="61">
        <f t="shared" si="1"/>
        <v>-700.30788313999983</v>
      </c>
      <c r="I32" s="31">
        <f t="shared" si="9"/>
        <v>-1.9595954056795595</v>
      </c>
    </row>
    <row r="33" spans="1:9" ht="18.75" hidden="1">
      <c r="A33" s="23" t="s">
        <v>26</v>
      </c>
      <c r="B33" s="24">
        <f t="shared" si="0"/>
        <v>3256.3467215299997</v>
      </c>
      <c r="C33" s="59">
        <f t="shared" si="6"/>
        <v>0.65222936957012312</v>
      </c>
      <c r="D33" s="26">
        <v>1325.8400786499999</v>
      </c>
      <c r="E33" s="71">
        <f t="shared" si="7"/>
        <v>3.111599663587894</v>
      </c>
      <c r="F33" s="24">
        <v>1930.5066428800001</v>
      </c>
      <c r="G33" s="59">
        <f t="shared" si="8"/>
        <v>-0.96996604409717024</v>
      </c>
      <c r="H33" s="61">
        <f t="shared" si="1"/>
        <v>-604.66656423000018</v>
      </c>
      <c r="I33" s="31">
        <f t="shared" si="9"/>
        <v>-8.8788239506033761</v>
      </c>
    </row>
    <row r="34" spans="1:9" ht="18.75" hidden="1">
      <c r="A34" s="23" t="s">
        <v>27</v>
      </c>
      <c r="B34" s="24">
        <f t="shared" si="0"/>
        <v>3203.1847346599998</v>
      </c>
      <c r="C34" s="59">
        <f t="shared" si="6"/>
        <v>2.0308639511082083</v>
      </c>
      <c r="D34" s="26">
        <v>1283.7755543999999</v>
      </c>
      <c r="E34" s="71">
        <f t="shared" si="7"/>
        <v>9.167547888229155E-2</v>
      </c>
      <c r="F34" s="24">
        <v>1919.4091802600001</v>
      </c>
      <c r="G34" s="59">
        <f t="shared" si="8"/>
        <v>3.3703543361073507</v>
      </c>
      <c r="H34" s="61">
        <f t="shared" si="1"/>
        <v>-635.63362586000017</v>
      </c>
      <c r="I34" s="31">
        <f t="shared" si="9"/>
        <v>10.693637331825446</v>
      </c>
    </row>
    <row r="35" spans="1:9" ht="18.75" hidden="1">
      <c r="A35" s="23" t="s">
        <v>28</v>
      </c>
      <c r="B35" s="24">
        <f t="shared" si="0"/>
        <v>3471.5090849000003</v>
      </c>
      <c r="C35" s="59">
        <f t="shared" si="6"/>
        <v>4.4108959635284828</v>
      </c>
      <c r="D35" s="26">
        <v>1420.6125057300001</v>
      </c>
      <c r="E35" s="71">
        <f t="shared" si="7"/>
        <v>6.239265556943896</v>
      </c>
      <c r="F35" s="24">
        <v>2050.8965791700002</v>
      </c>
      <c r="G35" s="59">
        <f t="shared" si="8"/>
        <v>3.1808820071237198</v>
      </c>
      <c r="H35" s="61">
        <f t="shared" si="1"/>
        <v>-630.28407344000016</v>
      </c>
      <c r="I35" s="31">
        <f t="shared" si="9"/>
        <v>-3.1061055595204667</v>
      </c>
    </row>
    <row r="36" spans="1:9" ht="18.75" hidden="1">
      <c r="A36" s="23" t="s">
        <v>29</v>
      </c>
      <c r="B36" s="24">
        <f t="shared" si="0"/>
        <v>3248.18159578</v>
      </c>
      <c r="C36" s="59">
        <f t="shared" si="6"/>
        <v>1.8647801654902985E-2</v>
      </c>
      <c r="D36" s="26">
        <v>1362.0032924100001</v>
      </c>
      <c r="E36" s="71">
        <f t="shared" si="7"/>
        <v>4.6050329689885316</v>
      </c>
      <c r="F36" s="24">
        <v>1886.1783033699999</v>
      </c>
      <c r="G36" s="59">
        <f t="shared" si="8"/>
        <v>-3.0507817328789377</v>
      </c>
      <c r="H36" s="61">
        <f t="shared" si="1"/>
        <v>-524.17501095999978</v>
      </c>
      <c r="I36" s="31">
        <f t="shared" si="9"/>
        <v>-18.541665743414647</v>
      </c>
    </row>
    <row r="37" spans="1:9" ht="18.75" hidden="1">
      <c r="A37" s="23" t="s">
        <v>30</v>
      </c>
      <c r="B37" s="24">
        <f t="shared" si="0"/>
        <v>3143.7816441800001</v>
      </c>
      <c r="C37" s="59">
        <f t="shared" si="6"/>
        <v>2.1170350011796124</v>
      </c>
      <c r="D37" s="26">
        <v>1319.1545950299999</v>
      </c>
      <c r="E37" s="71">
        <f t="shared" si="7"/>
        <v>0.88850394366957186</v>
      </c>
      <c r="F37" s="24">
        <v>1824.6270491500002</v>
      </c>
      <c r="G37" s="59">
        <f t="shared" si="8"/>
        <v>3.0240293376996963</v>
      </c>
      <c r="H37" s="61">
        <f t="shared" si="1"/>
        <v>-505.47245412000029</v>
      </c>
      <c r="I37" s="31">
        <f t="shared" si="9"/>
        <v>9.0479429731835879</v>
      </c>
    </row>
    <row r="38" spans="1:9" ht="18.75" hidden="1">
      <c r="A38" s="29" t="s">
        <v>91</v>
      </c>
      <c r="B38" s="8">
        <f t="shared" si="0"/>
        <v>39782.298652630001</v>
      </c>
      <c r="C38" s="65">
        <f>((B38/B25)-1)*100</f>
        <v>3.4245711150827196</v>
      </c>
      <c r="D38" s="10">
        <f>SUM(D39:D50)</f>
        <v>16218.737929100003</v>
      </c>
      <c r="E38" s="66">
        <f>((D38/D25)-1)*100</f>
        <v>2.7466866848692595</v>
      </c>
      <c r="F38" s="8">
        <f>SUM(F39:F50)</f>
        <v>23563.560723529998</v>
      </c>
      <c r="G38" s="65">
        <f>((F38/F25)-1)*100</f>
        <v>3.8963781146053034</v>
      </c>
      <c r="H38" s="12">
        <f t="shared" si="1"/>
        <v>-7344.8227944299942</v>
      </c>
      <c r="I38" s="19">
        <f>((H38/H25)-1)*100</f>
        <v>6.5285560392917219</v>
      </c>
    </row>
    <row r="39" spans="1:9" ht="18.75" hidden="1">
      <c r="A39" s="23" t="s">
        <v>19</v>
      </c>
      <c r="B39" s="58">
        <f t="shared" si="0"/>
        <v>3126.8927397399998</v>
      </c>
      <c r="C39" s="59">
        <f t="shared" si="6"/>
        <v>1.4564638058934376</v>
      </c>
      <c r="D39" s="26">
        <v>1266.1920595199999</v>
      </c>
      <c r="E39" s="71">
        <f>((D39/D26)-1)*100</f>
        <v>2.9157702201893398</v>
      </c>
      <c r="F39" s="58">
        <v>1860.7006802199999</v>
      </c>
      <c r="G39" s="59">
        <f>((F39/F26)-1)*100</f>
        <v>0.48685425921164427</v>
      </c>
      <c r="H39" s="61">
        <f t="shared" si="1"/>
        <v>-594.50862069999994</v>
      </c>
      <c r="I39" s="31">
        <f t="shared" si="9"/>
        <v>-4.3224476979897952</v>
      </c>
    </row>
    <row r="40" spans="1:9" ht="18.75" hidden="1">
      <c r="A40" s="23" t="s">
        <v>20</v>
      </c>
      <c r="B40" s="58">
        <f t="shared" si="0"/>
        <v>2943.4164919699997</v>
      </c>
      <c r="C40" s="59">
        <f t="shared" si="6"/>
        <v>0.19577360270797151</v>
      </c>
      <c r="D40" s="26">
        <v>1236.3041812500001</v>
      </c>
      <c r="E40" s="71">
        <f t="shared" ref="E40:E50" si="10">((D40/D27)-1)*100</f>
        <v>0.15131138006951872</v>
      </c>
      <c r="F40" s="58">
        <v>1707.1123107199999</v>
      </c>
      <c r="G40" s="59">
        <f t="shared" ref="G40:G50" si="11">((F40/F27)-1)*100</f>
        <v>0.22799815029319603</v>
      </c>
      <c r="H40" s="61">
        <f t="shared" si="1"/>
        <v>-470.80812946999981</v>
      </c>
      <c r="I40" s="31">
        <f t="shared" si="9"/>
        <v>0.42993164382714166</v>
      </c>
    </row>
    <row r="41" spans="1:9" ht="18.75" hidden="1">
      <c r="A41" s="23" t="s">
        <v>21</v>
      </c>
      <c r="B41" s="58">
        <f t="shared" si="0"/>
        <v>3369.0284873999999</v>
      </c>
      <c r="C41" s="59">
        <f t="shared" si="6"/>
        <v>5.7803467851299972</v>
      </c>
      <c r="D41" s="26">
        <v>1422.8993223800001</v>
      </c>
      <c r="E41" s="71">
        <f t="shared" si="10"/>
        <v>4.1332596309068936</v>
      </c>
      <c r="F41" s="58">
        <v>1946.1291650200001</v>
      </c>
      <c r="G41" s="59">
        <f t="shared" si="11"/>
        <v>7.017963916785086</v>
      </c>
      <c r="H41" s="61">
        <f t="shared" si="1"/>
        <v>-523.22984264000002</v>
      </c>
      <c r="I41" s="31">
        <f t="shared" si="9"/>
        <v>15.736940269610521</v>
      </c>
    </row>
    <row r="42" spans="1:9" ht="18.75" hidden="1">
      <c r="A42" s="23" t="s">
        <v>22</v>
      </c>
      <c r="B42" s="58">
        <f t="shared" si="0"/>
        <v>3352.33808989</v>
      </c>
      <c r="C42" s="59">
        <f t="shared" si="6"/>
        <v>4.7553580868384904</v>
      </c>
      <c r="D42" s="26">
        <v>1339.90050434</v>
      </c>
      <c r="E42" s="71">
        <f t="shared" si="10"/>
        <v>3.4986929358757468</v>
      </c>
      <c r="F42" s="58">
        <v>2012.43758555</v>
      </c>
      <c r="G42" s="59">
        <f t="shared" si="11"/>
        <v>5.609118977809624</v>
      </c>
      <c r="H42" s="61">
        <f t="shared" si="1"/>
        <v>-672.53708121</v>
      </c>
      <c r="I42" s="31">
        <f t="shared" si="9"/>
        <v>10.081147190982742</v>
      </c>
    </row>
    <row r="43" spans="1:9" ht="18.75" hidden="1">
      <c r="A43" s="23" t="s">
        <v>23</v>
      </c>
      <c r="B43" s="58">
        <f t="shared" si="0"/>
        <v>3390.4186473099999</v>
      </c>
      <c r="C43" s="59">
        <f t="shared" si="6"/>
        <v>2.8477648611734852</v>
      </c>
      <c r="D43" s="26">
        <v>1381.8198463200001</v>
      </c>
      <c r="E43" s="71">
        <f t="shared" si="10"/>
        <v>3.9206823903263244</v>
      </c>
      <c r="F43" s="58">
        <v>2008.59880099</v>
      </c>
      <c r="G43" s="59">
        <f t="shared" si="11"/>
        <v>2.1224214312925316</v>
      </c>
      <c r="H43" s="61">
        <f t="shared" si="1"/>
        <v>-626.77895466999985</v>
      </c>
      <c r="I43" s="31">
        <f t="shared" si="9"/>
        <v>-1.6303230182482364</v>
      </c>
    </row>
    <row r="44" spans="1:9" ht="18.75" hidden="1">
      <c r="A44" s="23" t="s">
        <v>24</v>
      </c>
      <c r="B44" s="58">
        <f t="shared" si="0"/>
        <v>3368.3542468100004</v>
      </c>
      <c r="C44" s="59">
        <f t="shared" si="6"/>
        <v>5.4321108452620281</v>
      </c>
      <c r="D44" s="26">
        <v>1384.82447486</v>
      </c>
      <c r="E44" s="71">
        <f t="shared" si="10"/>
        <v>2.9223525133732942</v>
      </c>
      <c r="F44" s="58">
        <v>1983.5297719500002</v>
      </c>
      <c r="G44" s="59">
        <f t="shared" si="11"/>
        <v>7.2581432572313087</v>
      </c>
      <c r="H44" s="61">
        <f t="shared" si="1"/>
        <v>-598.70529709000016</v>
      </c>
      <c r="I44" s="31">
        <f t="shared" si="9"/>
        <v>18.83777509382185</v>
      </c>
    </row>
    <row r="45" spans="1:9" ht="18.75" hidden="1">
      <c r="A45" s="23" t="s">
        <v>25</v>
      </c>
      <c r="B45" s="58">
        <f t="shared" si="0"/>
        <v>3384.6081972699999</v>
      </c>
      <c r="C45" s="59">
        <f t="shared" si="6"/>
        <v>4.2725218949824173</v>
      </c>
      <c r="D45" s="26">
        <v>1333.2664585299999</v>
      </c>
      <c r="E45" s="71">
        <f t="shared" si="10"/>
        <v>4.7499467570273346</v>
      </c>
      <c r="F45" s="58">
        <v>2051.34173874</v>
      </c>
      <c r="G45" s="59">
        <f t="shared" si="11"/>
        <v>3.9645469243629217</v>
      </c>
      <c r="H45" s="61">
        <f t="shared" si="1"/>
        <v>-718.07528021000007</v>
      </c>
      <c r="I45" s="31">
        <f t="shared" si="9"/>
        <v>2.5370836881538184</v>
      </c>
    </row>
    <row r="46" spans="1:9" ht="18.75" hidden="1">
      <c r="A46" s="23" t="s">
        <v>26</v>
      </c>
      <c r="B46" s="58">
        <f t="shared" si="0"/>
        <v>3349.3797294100004</v>
      </c>
      <c r="C46" s="59">
        <f t="shared" si="6"/>
        <v>2.8569748812340423</v>
      </c>
      <c r="D46" s="26">
        <v>1376.2583741800001</v>
      </c>
      <c r="E46" s="71">
        <f t="shared" si="10"/>
        <v>3.8027433581082626</v>
      </c>
      <c r="F46" s="58">
        <v>1973.1213552300001</v>
      </c>
      <c r="G46" s="59">
        <f t="shared" si="11"/>
        <v>2.2074367113508409</v>
      </c>
      <c r="H46" s="61">
        <f t="shared" si="1"/>
        <v>-596.86298104999992</v>
      </c>
      <c r="I46" s="31">
        <f t="shared" si="9"/>
        <v>-1.2905597302105831</v>
      </c>
    </row>
    <row r="47" spans="1:9" ht="18.75" hidden="1">
      <c r="A47" s="23" t="s">
        <v>27</v>
      </c>
      <c r="B47" s="58">
        <f t="shared" si="0"/>
        <v>3373.9826399600001</v>
      </c>
      <c r="C47" s="59">
        <f t="shared" si="6"/>
        <v>5.3321278492584279</v>
      </c>
      <c r="D47" s="26">
        <v>1336.6861361700001</v>
      </c>
      <c r="E47" s="71">
        <f t="shared" si="10"/>
        <v>4.1214822628967251</v>
      </c>
      <c r="F47" s="58">
        <v>2037.2965037900001</v>
      </c>
      <c r="G47" s="59">
        <f t="shared" si="11"/>
        <v>6.1418547302160453</v>
      </c>
      <c r="H47" s="61">
        <f t="shared" si="1"/>
        <v>-700.61036762000003</v>
      </c>
      <c r="I47" s="31">
        <f t="shared" si="9"/>
        <v>10.222357521140824</v>
      </c>
    </row>
    <row r="48" spans="1:9" ht="18.75" hidden="1">
      <c r="A48" s="23" t="s">
        <v>28</v>
      </c>
      <c r="B48" s="58">
        <f t="shared" si="0"/>
        <v>3572.5703636200001</v>
      </c>
      <c r="C48" s="59">
        <f t="shared" si="6"/>
        <v>2.9111627320690392</v>
      </c>
      <c r="D48" s="26">
        <v>1456.1392349600001</v>
      </c>
      <c r="E48" s="71">
        <f t="shared" si="10"/>
        <v>2.5008036383393772</v>
      </c>
      <c r="F48" s="58">
        <v>2116.43112866</v>
      </c>
      <c r="G48" s="59">
        <f t="shared" si="11"/>
        <v>3.1954097615454424</v>
      </c>
      <c r="H48" s="61">
        <f t="shared" si="1"/>
        <v>-660.29189369999995</v>
      </c>
      <c r="I48" s="31">
        <f t="shared" si="9"/>
        <v>4.7609992897680975</v>
      </c>
    </row>
    <row r="49" spans="1:9" ht="18.75" hidden="1">
      <c r="A49" s="23" t="s">
        <v>29</v>
      </c>
      <c r="B49" s="34">
        <f t="shared" si="0"/>
        <v>3254.1237451400002</v>
      </c>
      <c r="C49" s="59">
        <f t="shared" si="6"/>
        <v>0.18293772022230925</v>
      </c>
      <c r="D49" s="26">
        <v>1347.22680199</v>
      </c>
      <c r="E49" s="60">
        <f t="shared" si="10"/>
        <v>-1.0849085683085069</v>
      </c>
      <c r="F49" s="24">
        <v>1906.89694315</v>
      </c>
      <c r="G49" s="59">
        <f t="shared" si="11"/>
        <v>1.0984454514709752</v>
      </c>
      <c r="H49" s="61">
        <f t="shared" si="1"/>
        <v>-559.67014115999996</v>
      </c>
      <c r="I49" s="31">
        <f t="shared" si="9"/>
        <v>6.7716181538285625</v>
      </c>
    </row>
    <row r="50" spans="1:9" ht="18.75" hidden="1">
      <c r="A50" s="23" t="s">
        <v>33</v>
      </c>
      <c r="B50" s="34">
        <f>D50+F50</f>
        <v>3297.1852741100001</v>
      </c>
      <c r="C50" s="59">
        <f t="shared" si="6"/>
        <v>4.8795892111016093</v>
      </c>
      <c r="D50" s="26">
        <v>1337.2205346000001</v>
      </c>
      <c r="E50" s="60">
        <f t="shared" si="10"/>
        <v>1.3695088989618576</v>
      </c>
      <c r="F50" s="24">
        <v>1959.9647395099998</v>
      </c>
      <c r="G50" s="59">
        <f t="shared" si="11"/>
        <v>7.417279625611517</v>
      </c>
      <c r="H50" s="61">
        <f t="shared" si="1"/>
        <v>-622.74420490999978</v>
      </c>
      <c r="I50" s="31">
        <f t="shared" si="9"/>
        <v>23.200423650021285</v>
      </c>
    </row>
    <row r="51" spans="1:9" ht="18.75" hidden="1">
      <c r="A51" s="29" t="s">
        <v>92</v>
      </c>
      <c r="B51" s="8">
        <f>D51+F51</f>
        <v>37521.397012269998</v>
      </c>
      <c r="C51" s="65">
        <f t="shared" si="6"/>
        <v>-5.6831850268424189</v>
      </c>
      <c r="D51" s="10">
        <f>SUM(D52:D63)</f>
        <v>15033.283497460001</v>
      </c>
      <c r="E51" s="66">
        <f>((D51/D38)-1)*100</f>
        <v>-7.3091657120436864</v>
      </c>
      <c r="F51" s="8">
        <f>SUM(F52:F63)</f>
        <v>22488.11351481</v>
      </c>
      <c r="G51" s="65">
        <f>((F51/F38)-1)*100</f>
        <v>-4.5640267247304518</v>
      </c>
      <c r="H51" s="12">
        <f>D51-F51</f>
        <v>-7454.8300173499993</v>
      </c>
      <c r="I51" s="19">
        <f>((H51/H38)-1)*100</f>
        <v>1.4977518995207051</v>
      </c>
    </row>
    <row r="52" spans="1:9" ht="18.75" hidden="1">
      <c r="A52" s="23" t="s">
        <v>19</v>
      </c>
      <c r="B52" s="58">
        <f t="shared" ref="B52:B53" si="12">D52+F52</f>
        <v>3020.9262409399998</v>
      </c>
      <c r="C52" s="59">
        <f t="shared" si="6"/>
        <v>-3.3888753986748843</v>
      </c>
      <c r="D52" s="26">
        <v>1208.72356631</v>
      </c>
      <c r="E52" s="71">
        <f t="shared" ref="E52:G54" si="13">((D52/D39)-1)*100</f>
        <v>-4.5386869059805708</v>
      </c>
      <c r="F52" s="58">
        <v>1812.20267463</v>
      </c>
      <c r="G52" s="59">
        <f>((F52/F39)-1)*100</f>
        <v>-2.6064377847309417</v>
      </c>
      <c r="H52" s="61">
        <f t="shared" ref="H52:H53" si="14">D52-F52</f>
        <v>-603.47910832000002</v>
      </c>
      <c r="I52" s="31">
        <f t="shared" ref="I52:I53" si="15">((H52/H39)-1)*100</f>
        <v>1.5088910921826182</v>
      </c>
    </row>
    <row r="53" spans="1:9" ht="18.75" hidden="1">
      <c r="A53" s="23" t="s">
        <v>20</v>
      </c>
      <c r="B53" s="58">
        <f t="shared" si="12"/>
        <v>2811.8347388599996</v>
      </c>
      <c r="C53" s="59">
        <f t="shared" si="6"/>
        <v>-4.4703749356902467</v>
      </c>
      <c r="D53" s="26">
        <v>1182.3372938999998</v>
      </c>
      <c r="E53" s="71">
        <f t="shared" si="13"/>
        <v>-4.3651787455280981</v>
      </c>
      <c r="F53" s="58">
        <v>1629.4974449599999</v>
      </c>
      <c r="G53" s="59">
        <f t="shared" ref="G53" si="16">((F53/F40)-1)*100</f>
        <v>-4.5465588451684695</v>
      </c>
      <c r="H53" s="61">
        <f t="shared" si="14"/>
        <v>-447.16015106000009</v>
      </c>
      <c r="I53" s="31">
        <f t="shared" si="15"/>
        <v>-5.0228483600359253</v>
      </c>
    </row>
    <row r="54" spans="1:9" ht="18.75" hidden="1">
      <c r="A54" s="23" t="s">
        <v>35</v>
      </c>
      <c r="B54" s="58">
        <f>D54+F54</f>
        <v>3319.0405505399999</v>
      </c>
      <c r="C54" s="59">
        <f>((B54/B41)-1)*100</f>
        <v>-1.4837493077589747</v>
      </c>
      <c r="D54" s="26">
        <v>1336.6876329199999</v>
      </c>
      <c r="E54" s="71">
        <f t="shared" si="13"/>
        <v>-6.0588748693617305</v>
      </c>
      <c r="F54" s="58">
        <v>1982.35291762</v>
      </c>
      <c r="G54" s="59">
        <f t="shared" si="13"/>
        <v>1.8613231460218982</v>
      </c>
      <c r="H54" s="61">
        <f>D54-F54</f>
        <v>-645.66528470000003</v>
      </c>
      <c r="I54" s="31">
        <f>((H54/H41)-1)*100</f>
        <v>23.399934805369995</v>
      </c>
    </row>
    <row r="55" spans="1:9" ht="18.75" hidden="1">
      <c r="A55" s="23" t="s">
        <v>36</v>
      </c>
      <c r="B55" s="58">
        <f>D55+F55</f>
        <v>3185.6600771200001</v>
      </c>
      <c r="C55" s="59">
        <f>((B55/B42)-1)*100</f>
        <v>-4.9719929285375049</v>
      </c>
      <c r="D55" s="26">
        <v>1284.9964718399999</v>
      </c>
      <c r="E55" s="60">
        <f>((D55/D42)-1)*100</f>
        <v>-4.0976201085202497</v>
      </c>
      <c r="F55" s="58">
        <v>1900.66360528</v>
      </c>
      <c r="G55" s="59">
        <f>((F55/F42)-1)*100</f>
        <v>-5.5541588505688804</v>
      </c>
      <c r="H55" s="61">
        <f>D55-F55</f>
        <v>-615.66713344000004</v>
      </c>
      <c r="I55" s="31">
        <f>((H55/H42)-1)*100</f>
        <v>-8.4560315496183485</v>
      </c>
    </row>
    <row r="56" spans="1:9" ht="18.75" hidden="1">
      <c r="A56" s="23" t="s">
        <v>37</v>
      </c>
      <c r="B56" s="58">
        <f>D56+F56</f>
        <v>3147.7735790000002</v>
      </c>
      <c r="C56" s="59">
        <f>((B56/B43)-1)*100</f>
        <v>-7.1567878056156058</v>
      </c>
      <c r="D56" s="26">
        <v>1282.0627615000001</v>
      </c>
      <c r="E56" s="60">
        <f>((D56/D43)-1)*100</f>
        <v>-7.2192540211134304</v>
      </c>
      <c r="F56" s="58">
        <v>1865.7108175000001</v>
      </c>
      <c r="G56" s="59">
        <f>((F56/F43)-1)*100</f>
        <v>-7.1138140388998128</v>
      </c>
      <c r="H56" s="61">
        <f>D56-F56</f>
        <v>-583.648056</v>
      </c>
      <c r="I56" s="31">
        <f>((H56/H43)-1)*100</f>
        <v>-6.8813571911820688</v>
      </c>
    </row>
    <row r="57" spans="1:9" ht="18.75" hidden="1">
      <c r="A57" s="23" t="s">
        <v>38</v>
      </c>
      <c r="B57" s="58">
        <f t="shared" ref="B57:B63" si="17">D57+F57</f>
        <v>3283.5672673700001</v>
      </c>
      <c r="C57" s="59">
        <f t="shared" ref="C57" si="18">((B57/B44)-1)*100</f>
        <v>-2.5171633749715538</v>
      </c>
      <c r="D57" s="26">
        <v>1309.7633981400002</v>
      </c>
      <c r="E57" s="71">
        <f>((D57/D44)-1)*100</f>
        <v>-5.4202592518151622</v>
      </c>
      <c r="F57" s="58">
        <v>1973.8038692300001</v>
      </c>
      <c r="G57" s="59">
        <f>((F57/F44)-1)*100</f>
        <v>-0.49033308486409188</v>
      </c>
      <c r="H57" s="61">
        <f t="shared" ref="H57:H63" si="19">D57-F57</f>
        <v>-664.04047108999998</v>
      </c>
      <c r="I57" s="31">
        <f t="shared" ref="I57" si="20">((H57/H44)-1)*100</f>
        <v>10.912743601494856</v>
      </c>
    </row>
    <row r="58" spans="1:9" ht="18.75" hidden="1">
      <c r="A58" s="23" t="s">
        <v>39</v>
      </c>
      <c r="B58" s="58">
        <f t="shared" si="17"/>
        <v>3179.1677054100001</v>
      </c>
      <c r="C58" s="59">
        <f>((B58/B45)-1)*100</f>
        <v>-6.0698456035681359</v>
      </c>
      <c r="D58" s="26">
        <v>1242.42885351</v>
      </c>
      <c r="E58" s="71">
        <f>((D58/D45)-1)*100</f>
        <v>-6.8131620981565444</v>
      </c>
      <c r="F58" s="58">
        <v>1936.7388519000001</v>
      </c>
      <c r="G58" s="59">
        <f>((F58/F45)-1)*100</f>
        <v>-5.5867281728685825</v>
      </c>
      <c r="H58" s="61">
        <f t="shared" si="19"/>
        <v>-694.30999839000015</v>
      </c>
      <c r="I58" s="31">
        <f>((H58/H45)-1)*100</f>
        <v>-3.3095808301672469</v>
      </c>
    </row>
    <row r="59" spans="1:9" ht="18.75" hidden="1">
      <c r="A59" s="23" t="s">
        <v>40</v>
      </c>
      <c r="B59" s="58">
        <f t="shared" si="17"/>
        <v>3127.3818843700001</v>
      </c>
      <c r="C59" s="59">
        <f>((B59/B46)-1)*100</f>
        <v>-6.6280285597568156</v>
      </c>
      <c r="D59" s="26">
        <v>1227.5887976199999</v>
      </c>
      <c r="E59" s="71">
        <f>((D59/D46)-1)*100</f>
        <v>-10.802446644408636</v>
      </c>
      <c r="F59" s="58">
        <v>1899.7930867500002</v>
      </c>
      <c r="G59" s="59">
        <f>((F59/F46)-1)*100</f>
        <v>-3.716358767575767</v>
      </c>
      <c r="H59" s="61">
        <f t="shared" si="19"/>
        <v>-672.20428913000023</v>
      </c>
      <c r="I59" s="31">
        <f>((H59/H46)-1)*100</f>
        <v>12.622881711889722</v>
      </c>
    </row>
    <row r="60" spans="1:9" ht="18.75" hidden="1">
      <c r="A60" s="23" t="s">
        <v>41</v>
      </c>
      <c r="B60" s="58">
        <f t="shared" si="17"/>
        <v>3164.5970083399998</v>
      </c>
      <c r="C60" s="59">
        <f>((B60/B47)-1)*100</f>
        <v>-6.2058894180464064</v>
      </c>
      <c r="D60" s="26">
        <v>1249.15079917</v>
      </c>
      <c r="E60" s="71">
        <f t="shared" ref="E60" si="21">((D60/D47)-1)*100</f>
        <v>-6.5486829429393651</v>
      </c>
      <c r="F60" s="58">
        <v>1915.44620917</v>
      </c>
      <c r="G60" s="59">
        <f t="shared" ref="G60" si="22">((F60/F47)-1)*100</f>
        <v>-5.9809799110399968</v>
      </c>
      <c r="H60" s="61">
        <f t="shared" si="19"/>
        <v>-666.29540999999995</v>
      </c>
      <c r="I60" s="31">
        <f>((H60/H47)-1)*100</f>
        <v>-4.8978660901878079</v>
      </c>
    </row>
    <row r="61" spans="1:9" ht="18.75" hidden="1">
      <c r="A61" s="23" t="s">
        <v>42</v>
      </c>
      <c r="B61" s="58">
        <f t="shared" si="17"/>
        <v>3255.5050685400001</v>
      </c>
      <c r="C61" s="59">
        <f>((B61/B47)-1)*100</f>
        <v>-3.5115050687221205</v>
      </c>
      <c r="D61" s="26">
        <v>1303.0158410399999</v>
      </c>
      <c r="E61" s="71">
        <f>((D61/D48)-1)*100</f>
        <v>-10.515711014696095</v>
      </c>
      <c r="F61" s="58">
        <v>1952.4892275</v>
      </c>
      <c r="G61" s="59">
        <f>((F61/F48)-1)*100</f>
        <v>-7.7461486433436866</v>
      </c>
      <c r="H61" s="61">
        <f t="shared" si="19"/>
        <v>-649.47338646000003</v>
      </c>
      <c r="I61" s="31">
        <f>((H61/H47)-1)*100</f>
        <v>-7.2989187033749232</v>
      </c>
    </row>
    <row r="62" spans="1:9" ht="18.75" hidden="1">
      <c r="A62" s="23" t="s">
        <v>29</v>
      </c>
      <c r="B62" s="58">
        <f t="shared" si="17"/>
        <v>3027.1730852800001</v>
      </c>
      <c r="C62" s="59">
        <f>((B62/B47)-1)*100</f>
        <v>-10.278937140118527</v>
      </c>
      <c r="D62" s="26">
        <v>1205.4114701600001</v>
      </c>
      <c r="E62" s="71">
        <f t="shared" ref="E62:E63" si="23">((D62/D49)-1)*100</f>
        <v>-10.526463073665349</v>
      </c>
      <c r="F62" s="58">
        <v>1821.76161512</v>
      </c>
      <c r="G62" s="59">
        <f>((F62/F49)-1)*100</f>
        <v>-4.4646003726538597</v>
      </c>
      <c r="H62" s="61">
        <f t="shared" si="19"/>
        <v>-616.35014495999985</v>
      </c>
      <c r="I62" s="31">
        <f>((H62/H47)-1)*100</f>
        <v>-12.026687950142012</v>
      </c>
    </row>
    <row r="63" spans="1:9" ht="18.75" hidden="1">
      <c r="A63" s="23" t="s">
        <v>30</v>
      </c>
      <c r="B63" s="58">
        <f t="shared" si="17"/>
        <v>2998.7698065000004</v>
      </c>
      <c r="C63" s="59">
        <f t="shared" ref="C63:C89" si="24">((B63/B50)-1)*100</f>
        <v>-9.0506126529559481</v>
      </c>
      <c r="D63" s="26">
        <v>1201.1166113500001</v>
      </c>
      <c r="E63" s="71">
        <f t="shared" si="23"/>
        <v>-10.178120940291457</v>
      </c>
      <c r="F63" s="58">
        <v>1797.6531951500001</v>
      </c>
      <c r="G63" s="59">
        <f t="shared" ref="G63" si="25">((F63/F50)-1)*100</f>
        <v>-8.2813502247279338</v>
      </c>
      <c r="H63" s="61">
        <f t="shared" si="19"/>
        <v>-596.53658380000002</v>
      </c>
      <c r="I63" s="31">
        <f t="shared" ref="I63" si="26">((H63/H50)-1)*100</f>
        <v>-4.2084086697823819</v>
      </c>
    </row>
    <row r="64" spans="1:9" ht="18.75">
      <c r="A64" s="14" t="s">
        <v>93</v>
      </c>
      <c r="B64" s="15">
        <f>D64+F64</f>
        <v>36382.455845239994</v>
      </c>
      <c r="C64" s="37">
        <f t="shared" si="24"/>
        <v>-3.0354444602836983</v>
      </c>
      <c r="D64" s="15">
        <f>SUM(D65:D76)</f>
        <v>14514.596838150002</v>
      </c>
      <c r="E64" s="37">
        <f>((D64/D51)-1)*100</f>
        <v>-3.4502552911852891</v>
      </c>
      <c r="F64" s="15">
        <f>SUM(F65:F76)</f>
        <v>21867.859007089995</v>
      </c>
      <c r="G64" s="37">
        <f>((F64/F51)-1)*100</f>
        <v>-2.7581437958836497</v>
      </c>
      <c r="H64" s="17">
        <f>D64-F64</f>
        <v>-7353.262168939993</v>
      </c>
      <c r="I64" s="48">
        <f>((H64/H51)-1)*100</f>
        <v>-1.3624435188142714</v>
      </c>
    </row>
    <row r="65" spans="1:9" ht="18.75" hidden="1">
      <c r="A65" s="23" t="s">
        <v>19</v>
      </c>
      <c r="B65" s="58">
        <f>D65+F65</f>
        <v>2737.7652712200002</v>
      </c>
      <c r="C65" s="59">
        <f t="shared" si="24"/>
        <v>-9.3733162327025443</v>
      </c>
      <c r="D65" s="26">
        <v>1079.6029751400001</v>
      </c>
      <c r="E65" s="71">
        <f t="shared" ref="E65:E70" si="27">((D65/D52)-1)*100</f>
        <v>-10.682392134057594</v>
      </c>
      <c r="F65" s="58">
        <v>1658.16229608</v>
      </c>
      <c r="G65" s="59">
        <f t="shared" ref="G65:G89" si="28">((F65/F52)-1)*100</f>
        <v>-8.5001738881910978</v>
      </c>
      <c r="H65" s="61">
        <f>D65-F65</f>
        <v>-578.55932093999991</v>
      </c>
      <c r="I65" s="31">
        <f t="shared" ref="I65:I84" si="29">((H65/H52)-1)*100</f>
        <v>-4.129353781504264</v>
      </c>
    </row>
    <row r="66" spans="1:9" ht="18.75" hidden="1">
      <c r="A66" s="23" t="s">
        <v>20</v>
      </c>
      <c r="B66" s="58">
        <f>D66+F66</f>
        <v>2815.0246080400002</v>
      </c>
      <c r="C66" s="59">
        <f t="shared" si="24"/>
        <v>0.1134444046769989</v>
      </c>
      <c r="D66" s="26">
        <v>1134.6037656800002</v>
      </c>
      <c r="E66" s="71">
        <f t="shared" si="27"/>
        <v>-4.0372175069051774</v>
      </c>
      <c r="F66" s="58">
        <v>1680.4208423600001</v>
      </c>
      <c r="G66" s="59">
        <f t="shared" si="28"/>
        <v>3.1250983275552313</v>
      </c>
      <c r="H66" s="61">
        <f>D66-F66</f>
        <v>-545.8170766799999</v>
      </c>
      <c r="I66" s="31">
        <f t="shared" si="29"/>
        <v>22.062995860908451</v>
      </c>
    </row>
    <row r="67" spans="1:9" ht="18.75" hidden="1">
      <c r="A67" s="23" t="s">
        <v>35</v>
      </c>
      <c r="B67" s="58">
        <f>D67+F67</f>
        <v>3039.3252177899999</v>
      </c>
      <c r="C67" s="59">
        <f t="shared" si="24"/>
        <v>-8.4275961227557428</v>
      </c>
      <c r="D67" s="26">
        <v>1255.2711264500001</v>
      </c>
      <c r="E67" s="71">
        <f t="shared" si="27"/>
        <v>-6.0909149202005519</v>
      </c>
      <c r="F67" s="58">
        <v>1784.0540913399998</v>
      </c>
      <c r="G67" s="59">
        <f t="shared" si="28"/>
        <v>-10.003205005397142</v>
      </c>
      <c r="H67" s="61">
        <f>D67-F67</f>
        <v>-528.78296488999968</v>
      </c>
      <c r="I67" s="31">
        <f t="shared" si="29"/>
        <v>-18.102617963161549</v>
      </c>
    </row>
    <row r="68" spans="1:9" ht="18.75" hidden="1">
      <c r="A68" s="23" t="s">
        <v>36</v>
      </c>
      <c r="B68" s="58">
        <f t="shared" ref="B68" si="30">D68+F68</f>
        <v>2926.7669185799996</v>
      </c>
      <c r="C68" s="59">
        <f t="shared" si="24"/>
        <v>-8.1268293625995742</v>
      </c>
      <c r="D68" s="26">
        <v>1187.1265006399999</v>
      </c>
      <c r="E68" s="71">
        <f t="shared" si="27"/>
        <v>-7.6163610830665469</v>
      </c>
      <c r="F68" s="58">
        <v>1739.6404179399999</v>
      </c>
      <c r="G68" s="59">
        <f t="shared" si="28"/>
        <v>-8.4719456348130944</v>
      </c>
      <c r="H68" s="61">
        <f t="shared" ref="H68" si="31">D68-F68</f>
        <v>-552.5139173</v>
      </c>
      <c r="I68" s="31">
        <f t="shared" si="29"/>
        <v>-10.25768840170752</v>
      </c>
    </row>
    <row r="69" spans="1:9" ht="18.75" hidden="1">
      <c r="A69" s="23" t="s">
        <v>37</v>
      </c>
      <c r="B69" s="58">
        <f>D69+F69</f>
        <v>3030.1058683700003</v>
      </c>
      <c r="C69" s="59">
        <f t="shared" si="24"/>
        <v>-3.7381249850690024</v>
      </c>
      <c r="D69" s="26">
        <v>1196.1627197299999</v>
      </c>
      <c r="E69" s="71">
        <f t="shared" si="27"/>
        <v>-6.700143265178216</v>
      </c>
      <c r="F69" s="58">
        <v>1833.9431486400001</v>
      </c>
      <c r="G69" s="59">
        <f t="shared" si="28"/>
        <v>-1.7027112970576908</v>
      </c>
      <c r="H69" s="61">
        <f>D69-F69</f>
        <v>-637.78042891000018</v>
      </c>
      <c r="I69" s="31">
        <f t="shared" si="29"/>
        <v>9.2748313565872884</v>
      </c>
    </row>
    <row r="70" spans="1:9" ht="18.75" hidden="1">
      <c r="A70" s="23" t="s">
        <v>38</v>
      </c>
      <c r="B70" s="58">
        <f>D70+F70</f>
        <v>3136.37768168</v>
      </c>
      <c r="C70" s="59">
        <f t="shared" si="24"/>
        <v>-4.4826121624696569</v>
      </c>
      <c r="D70" s="26">
        <v>1250.9847228000001</v>
      </c>
      <c r="E70" s="71">
        <f t="shared" si="27"/>
        <v>-4.4877323204688624</v>
      </c>
      <c r="F70" s="58">
        <v>1885.3929588799999</v>
      </c>
      <c r="G70" s="59">
        <f t="shared" si="28"/>
        <v>-4.4792145627159048</v>
      </c>
      <c r="H70" s="61">
        <f>D70-F70</f>
        <v>-634.40823607999982</v>
      </c>
      <c r="I70" s="31">
        <f t="shared" si="29"/>
        <v>-4.4624140093991294</v>
      </c>
    </row>
    <row r="71" spans="1:9" ht="18.75" hidden="1">
      <c r="A71" s="23" t="s">
        <v>39</v>
      </c>
      <c r="B71" s="58">
        <f>D71+F71</f>
        <v>2975.8434381900001</v>
      </c>
      <c r="C71" s="59">
        <f t="shared" si="24"/>
        <v>-6.3955187665627804</v>
      </c>
      <c r="D71" s="26">
        <v>1158.04981247</v>
      </c>
      <c r="E71" s="60">
        <f>((D71/D58)-1)*100</f>
        <v>-6.79145858546506</v>
      </c>
      <c r="F71" s="58">
        <v>1817.7936257200001</v>
      </c>
      <c r="G71" s="59">
        <f t="shared" si="28"/>
        <v>-6.1415211484662002</v>
      </c>
      <c r="H71" s="61">
        <f>D71-F71</f>
        <v>-659.74381325000013</v>
      </c>
      <c r="I71" s="31">
        <f t="shared" si="29"/>
        <v>-4.9784945082389402</v>
      </c>
    </row>
    <row r="72" spans="1:9" ht="18.75" hidden="1">
      <c r="A72" s="23" t="s">
        <v>40</v>
      </c>
      <c r="B72" s="58">
        <f>D72+F72</f>
        <v>3166.4461228199998</v>
      </c>
      <c r="C72" s="59">
        <f t="shared" si="24"/>
        <v>1.2491035599213163</v>
      </c>
      <c r="D72" s="26">
        <v>1226.5790038799998</v>
      </c>
      <c r="E72" s="60">
        <f>((D72/D59)-1)*100</f>
        <v>-8.2258305220594963E-2</v>
      </c>
      <c r="F72" s="58">
        <v>1939.8671189400002</v>
      </c>
      <c r="G72" s="59">
        <f t="shared" si="28"/>
        <v>2.1093893050508461</v>
      </c>
      <c r="H72" s="61">
        <f>D72-F72</f>
        <v>-713.28811506000034</v>
      </c>
      <c r="I72" s="31">
        <f t="shared" si="29"/>
        <v>6.1118065734410587</v>
      </c>
    </row>
    <row r="73" spans="1:9" ht="18.75" hidden="1">
      <c r="A73" s="23" t="s">
        <v>41</v>
      </c>
      <c r="B73" s="58">
        <f>D73+F73</f>
        <v>3104.6834898300003</v>
      </c>
      <c r="C73" s="59">
        <f t="shared" si="24"/>
        <v>-1.8932432266131505</v>
      </c>
      <c r="D73" s="26">
        <v>1244.8274661299999</v>
      </c>
      <c r="E73" s="60">
        <f>((D73/D60)-1)*100</f>
        <v>-0.34610177112904816</v>
      </c>
      <c r="F73" s="58">
        <v>1859.8560237000002</v>
      </c>
      <c r="G73" s="59">
        <f t="shared" si="28"/>
        <v>-2.9022055124214741</v>
      </c>
      <c r="H73" s="61">
        <f>D73-F73</f>
        <v>-615.0285575700002</v>
      </c>
      <c r="I73" s="31">
        <f t="shared" si="29"/>
        <v>-7.6943127118344945</v>
      </c>
    </row>
    <row r="74" spans="1:9" ht="18.75" hidden="1">
      <c r="A74" s="23" t="s">
        <v>42</v>
      </c>
      <c r="B74" s="58">
        <f t="shared" ref="B74:B75" si="32">D74+F74</f>
        <v>3205.24992243</v>
      </c>
      <c r="C74" s="59">
        <f t="shared" si="24"/>
        <v>-1.5436973695924339</v>
      </c>
      <c r="D74" s="26">
        <v>1285.25288245</v>
      </c>
      <c r="E74" s="60">
        <f>((D74/D61)-1)*100</f>
        <v>-1.3632189287754559</v>
      </c>
      <c r="F74" s="58">
        <v>1919.9970399800002</v>
      </c>
      <c r="G74" s="59">
        <f t="shared" si="28"/>
        <v>-1.6641417049764406</v>
      </c>
      <c r="H74" s="61">
        <f t="shared" ref="H74:H75" si="33">D74-F74</f>
        <v>-634.74415753000017</v>
      </c>
      <c r="I74" s="31">
        <f t="shared" si="29"/>
        <v>-2.2678725929452748</v>
      </c>
    </row>
    <row r="75" spans="1:9" ht="18.75" hidden="1">
      <c r="A75" s="23" t="s">
        <v>29</v>
      </c>
      <c r="B75" s="58">
        <f t="shared" si="32"/>
        <v>3141.55901851</v>
      </c>
      <c r="C75" s="59">
        <f t="shared" si="24"/>
        <v>3.7786386839330444</v>
      </c>
      <c r="D75" s="26">
        <v>1229.99230526</v>
      </c>
      <c r="E75" s="60">
        <f>((D75/D62)-1)*100</f>
        <v>2.0392070017997366</v>
      </c>
      <c r="F75" s="58">
        <v>1911.56671325</v>
      </c>
      <c r="G75" s="59">
        <f t="shared" si="28"/>
        <v>4.9295746152871134</v>
      </c>
      <c r="H75" s="61">
        <f t="shared" si="33"/>
        <v>-681.57440799000005</v>
      </c>
      <c r="I75" s="31">
        <f t="shared" si="29"/>
        <v>10.582339204971403</v>
      </c>
    </row>
    <row r="76" spans="1:9" ht="18.75" hidden="1">
      <c r="A76" s="23" t="s">
        <v>30</v>
      </c>
      <c r="B76" s="58">
        <f>D76+F76</f>
        <v>3103.3082877799998</v>
      </c>
      <c r="C76" s="59">
        <f t="shared" si="24"/>
        <v>3.4860455461905193</v>
      </c>
      <c r="D76" s="26">
        <v>1266.1435575200001</v>
      </c>
      <c r="E76" s="60">
        <f t="shared" ref="E76:E89" si="34">((D76/D63)-1)*100</f>
        <v>5.4138745193868187</v>
      </c>
      <c r="F76" s="58">
        <v>1837.1647302599999</v>
      </c>
      <c r="G76" s="59">
        <f t="shared" si="28"/>
        <v>2.197950929389525</v>
      </c>
      <c r="H76" s="61">
        <f>D76-F76</f>
        <v>-571.02117273999988</v>
      </c>
      <c r="I76" s="31">
        <f t="shared" si="29"/>
        <v>-4.2772583866465208</v>
      </c>
    </row>
    <row r="77" spans="1:9" ht="18.75">
      <c r="A77" s="29" t="s">
        <v>94</v>
      </c>
      <c r="B77" s="8">
        <f>D77+F77</f>
        <v>38867.867326979998</v>
      </c>
      <c r="C77" s="65">
        <f t="shared" si="24"/>
        <v>6.831346108993297</v>
      </c>
      <c r="D77" s="10">
        <f>SUM(D78:D89)</f>
        <v>15471.954026799998</v>
      </c>
      <c r="E77" s="66">
        <f t="shared" si="34"/>
        <v>6.5958234963418905</v>
      </c>
      <c r="F77" s="8">
        <f>SUM(F78:F89)</f>
        <v>23395.91330018</v>
      </c>
      <c r="G77" s="65">
        <f t="shared" si="28"/>
        <v>6.9876721474863235</v>
      </c>
      <c r="H77" s="12">
        <f>D77-F77</f>
        <v>-7923.9592733800018</v>
      </c>
      <c r="I77" s="19">
        <f t="shared" si="29"/>
        <v>7.7611418079260197</v>
      </c>
    </row>
    <row r="78" spans="1:9" ht="18.75" hidden="1">
      <c r="A78" s="23" t="s">
        <v>19</v>
      </c>
      <c r="B78" s="58">
        <f>D78+F78</f>
        <v>3031.8171594899995</v>
      </c>
      <c r="C78" s="59">
        <f t="shared" si="24"/>
        <v>10.74058069773689</v>
      </c>
      <c r="D78" s="26">
        <v>1175.2802148999999</v>
      </c>
      <c r="E78" s="71">
        <f t="shared" si="34"/>
        <v>8.8622615871906554</v>
      </c>
      <c r="F78" s="58">
        <v>1856.5369445899998</v>
      </c>
      <c r="G78" s="59">
        <f t="shared" si="28"/>
        <v>11.963524256881852</v>
      </c>
      <c r="H78" s="61">
        <f>D78-F78</f>
        <v>-681.25672968999993</v>
      </c>
      <c r="I78" s="31">
        <f t="shared" si="29"/>
        <v>17.750540875073106</v>
      </c>
    </row>
    <row r="79" spans="1:9" ht="18.75" hidden="1">
      <c r="A79" s="23" t="s">
        <v>20</v>
      </c>
      <c r="B79" s="58">
        <f>D79+F79</f>
        <v>2884.7229430100001</v>
      </c>
      <c r="C79" s="59">
        <f t="shared" si="24"/>
        <v>2.4759405218318209</v>
      </c>
      <c r="D79" s="26">
        <v>1192.3415788300001</v>
      </c>
      <c r="E79" s="60">
        <f t="shared" si="34"/>
        <v>5.0888085247448478</v>
      </c>
      <c r="F79" s="58">
        <v>1692.38136418</v>
      </c>
      <c r="G79" s="59">
        <f t="shared" si="28"/>
        <v>0.71175752635883605</v>
      </c>
      <c r="H79" s="61">
        <f>D79-F79</f>
        <v>-500.03978534999987</v>
      </c>
      <c r="I79" s="31">
        <f t="shared" si="29"/>
        <v>-8.386929117067222</v>
      </c>
    </row>
    <row r="80" spans="1:9" ht="18.75" hidden="1">
      <c r="A80" s="23" t="s">
        <v>35</v>
      </c>
      <c r="B80" s="58">
        <f>D80+F80</f>
        <v>3300.4316511999996</v>
      </c>
      <c r="C80" s="59">
        <f t="shared" si="24"/>
        <v>8.5909343258718351</v>
      </c>
      <c r="D80" s="26">
        <v>1359.7702932699999</v>
      </c>
      <c r="E80" s="60">
        <f t="shared" si="34"/>
        <v>8.3248283672015191</v>
      </c>
      <c r="F80" s="58">
        <v>1940.6613579299999</v>
      </c>
      <c r="G80" s="59">
        <f t="shared" si="28"/>
        <v>8.7781680695775641</v>
      </c>
      <c r="H80" s="61">
        <f>D80-F80</f>
        <v>-580.89106465999998</v>
      </c>
      <c r="I80" s="31">
        <f t="shared" si="29"/>
        <v>9.8543453987478777</v>
      </c>
    </row>
    <row r="81" spans="1:9" ht="18.75" hidden="1">
      <c r="A81" s="23" t="s">
        <v>36</v>
      </c>
      <c r="B81" s="58">
        <f t="shared" ref="B81" si="35">D81+F81</f>
        <v>3097.9350187099999</v>
      </c>
      <c r="C81" s="59">
        <f t="shared" si="24"/>
        <v>5.8483680078305289</v>
      </c>
      <c r="D81" s="26">
        <v>1239.25279361</v>
      </c>
      <c r="E81" s="60">
        <f t="shared" si="34"/>
        <v>4.3909636371437966</v>
      </c>
      <c r="F81" s="58">
        <v>1858.6822250999999</v>
      </c>
      <c r="G81" s="59">
        <f t="shared" si="28"/>
        <v>6.8428972983372915</v>
      </c>
      <c r="H81" s="61">
        <f t="shared" ref="H81" si="36">D81-F81</f>
        <v>-619.42943148999984</v>
      </c>
      <c r="I81" s="31">
        <f t="shared" si="29"/>
        <v>12.111100208479741</v>
      </c>
    </row>
    <row r="82" spans="1:9" ht="18.75" hidden="1">
      <c r="A82" s="23" t="s">
        <v>37</v>
      </c>
      <c r="B82" s="58">
        <f>D82+F82</f>
        <v>3282.1202343499999</v>
      </c>
      <c r="C82" s="59">
        <f t="shared" si="24"/>
        <v>8.3170152109426798</v>
      </c>
      <c r="D82" s="26">
        <v>1278.8113425900001</v>
      </c>
      <c r="E82" s="60">
        <f t="shared" si="34"/>
        <v>6.9094799141253826</v>
      </c>
      <c r="F82" s="58">
        <v>2003.3088917600001</v>
      </c>
      <c r="G82" s="59">
        <f t="shared" si="28"/>
        <v>9.2350596170659216</v>
      </c>
      <c r="H82" s="61">
        <f>D82-F82</f>
        <v>-724.49754916999996</v>
      </c>
      <c r="I82" s="31">
        <f t="shared" si="29"/>
        <v>13.596704497220745</v>
      </c>
    </row>
    <row r="83" spans="1:9" ht="18.75" hidden="1">
      <c r="A83" s="23" t="s">
        <v>24</v>
      </c>
      <c r="B83" s="58">
        <f t="shared" ref="B83:B146" si="37">D83+F83</f>
        <v>3308.8556965799999</v>
      </c>
      <c r="C83" s="59">
        <f t="shared" si="24"/>
        <v>5.499274398854026</v>
      </c>
      <c r="D83" s="26">
        <v>1327.1117200699998</v>
      </c>
      <c r="E83" s="60">
        <f t="shared" si="34"/>
        <v>6.0853658627908258</v>
      </c>
      <c r="F83" s="58">
        <v>1981.74397651</v>
      </c>
      <c r="G83" s="59">
        <f t="shared" si="28"/>
        <v>5.1103944764510301</v>
      </c>
      <c r="H83" s="61">
        <f t="shared" ref="H83:H146" si="38">D83-F83</f>
        <v>-654.63225644000022</v>
      </c>
      <c r="I83" s="31">
        <f t="shared" si="29"/>
        <v>3.1878558962229686</v>
      </c>
    </row>
    <row r="84" spans="1:9" ht="18.75" hidden="1">
      <c r="A84" s="23" t="s">
        <v>25</v>
      </c>
      <c r="B84" s="58">
        <f t="shared" si="37"/>
        <v>3139.5611731299996</v>
      </c>
      <c r="C84" s="59">
        <f t="shared" si="24"/>
        <v>5.5015574018093316</v>
      </c>
      <c r="D84" s="26">
        <v>1222.01654171</v>
      </c>
      <c r="E84" s="60">
        <f t="shared" si="34"/>
        <v>5.5236595655212328</v>
      </c>
      <c r="F84" s="58">
        <v>1917.5446314199999</v>
      </c>
      <c r="G84" s="59">
        <f t="shared" si="28"/>
        <v>5.4874769219465103</v>
      </c>
      <c r="H84" s="61">
        <f t="shared" si="38"/>
        <v>-695.5280897099999</v>
      </c>
      <c r="I84" s="31">
        <f t="shared" si="29"/>
        <v>5.4239654455751296</v>
      </c>
    </row>
    <row r="85" spans="1:9" ht="18.75" hidden="1">
      <c r="A85" s="23" t="s">
        <v>26</v>
      </c>
      <c r="B85" s="34">
        <f t="shared" si="37"/>
        <v>3307.9379846000002</v>
      </c>
      <c r="C85" s="59">
        <f t="shared" si="24"/>
        <v>4.4684752650706594</v>
      </c>
      <c r="D85" s="26">
        <v>1292.3656333000001</v>
      </c>
      <c r="E85" s="60">
        <f t="shared" si="34"/>
        <v>5.3634237347858882</v>
      </c>
      <c r="F85" s="58">
        <v>2015.5723512999998</v>
      </c>
      <c r="G85" s="59">
        <f t="shared" si="28"/>
        <v>3.9025988749872287</v>
      </c>
      <c r="H85" s="61">
        <f t="shared" si="38"/>
        <v>-723.20671799999968</v>
      </c>
      <c r="I85" s="31">
        <f t="shared" ref="I85:I86" si="39">IF(H85*H72&gt;0,((H85/H72)-1)*100,0)</f>
        <v>1.3905465029604436</v>
      </c>
    </row>
    <row r="86" spans="1:9" ht="18.75" hidden="1">
      <c r="A86" s="23" t="s">
        <v>27</v>
      </c>
      <c r="B86" s="58">
        <f t="shared" si="37"/>
        <v>3248.6012439300002</v>
      </c>
      <c r="C86" s="59">
        <f t="shared" si="24"/>
        <v>4.6355048613306638</v>
      </c>
      <c r="D86" s="26">
        <v>1303.4286795099999</v>
      </c>
      <c r="E86" s="60">
        <f t="shared" si="34"/>
        <v>4.7075771522123722</v>
      </c>
      <c r="F86" s="58">
        <v>1945.1725644200001</v>
      </c>
      <c r="G86" s="59">
        <f t="shared" si="28"/>
        <v>4.5872658761118013</v>
      </c>
      <c r="H86" s="61">
        <f t="shared" si="38"/>
        <v>-641.74388491000013</v>
      </c>
      <c r="I86" s="31">
        <f t="shared" si="39"/>
        <v>4.3437539625075461</v>
      </c>
    </row>
    <row r="87" spans="1:9" ht="18.75" hidden="1">
      <c r="A87" s="39" t="s">
        <v>55</v>
      </c>
      <c r="B87" s="58">
        <f t="shared" si="37"/>
        <v>3469.1835363199998</v>
      </c>
      <c r="C87" s="59">
        <f t="shared" si="24"/>
        <v>8.2344160448463164</v>
      </c>
      <c r="D87" s="26">
        <v>1363.1249718400002</v>
      </c>
      <c r="E87" s="60">
        <f t="shared" si="34"/>
        <v>6.058892413573691</v>
      </c>
      <c r="F87" s="58">
        <v>2106.0585644799999</v>
      </c>
      <c r="G87" s="59">
        <f t="shared" si="28"/>
        <v>9.6907193410015857</v>
      </c>
      <c r="H87" s="61">
        <f t="shared" si="38"/>
        <v>-742.93359263999969</v>
      </c>
      <c r="I87" s="31">
        <f t="shared" ref="I87:I89" si="40">((H87/H74)-1)*100</f>
        <v>17.044573601275893</v>
      </c>
    </row>
    <row r="88" spans="1:9" ht="18.75" hidden="1">
      <c r="A88" s="39" t="s">
        <v>56</v>
      </c>
      <c r="B88" s="58">
        <f t="shared" si="37"/>
        <v>3432.6019981800005</v>
      </c>
      <c r="C88" s="59">
        <f t="shared" si="24"/>
        <v>9.2642849602754929</v>
      </c>
      <c r="D88" s="26">
        <v>1356.8154668500001</v>
      </c>
      <c r="E88" s="60">
        <f t="shared" si="34"/>
        <v>10.310890649286764</v>
      </c>
      <c r="F88" s="58">
        <v>2075.7865313300003</v>
      </c>
      <c r="G88" s="59">
        <f t="shared" si="28"/>
        <v>8.5908494295131135</v>
      </c>
      <c r="H88" s="61">
        <f t="shared" si="38"/>
        <v>-718.97106448000022</v>
      </c>
      <c r="I88" s="31">
        <f t="shared" si="40"/>
        <v>5.4868046762913236</v>
      </c>
    </row>
    <row r="89" spans="1:9" ht="18.75" hidden="1">
      <c r="A89" s="39" t="s">
        <v>57</v>
      </c>
      <c r="B89" s="58">
        <f t="shared" si="37"/>
        <v>3364.0986874800001</v>
      </c>
      <c r="C89" s="59">
        <f t="shared" si="24"/>
        <v>8.4036252771573885</v>
      </c>
      <c r="D89" s="26">
        <v>1361.6347903200001</v>
      </c>
      <c r="E89" s="60">
        <f t="shared" si="34"/>
        <v>7.5418961959605069</v>
      </c>
      <c r="F89" s="58">
        <v>2002.46389716</v>
      </c>
      <c r="G89" s="59">
        <f t="shared" si="28"/>
        <v>8.9975147126086341</v>
      </c>
      <c r="H89" s="61">
        <f t="shared" si="38"/>
        <v>-640.82910683999989</v>
      </c>
      <c r="I89" s="31">
        <f t="shared" si="40"/>
        <v>12.225104327573732</v>
      </c>
    </row>
    <row r="90" spans="1:9" ht="18.75">
      <c r="A90" s="29" t="s">
        <v>45</v>
      </c>
      <c r="B90" s="8">
        <f t="shared" si="37"/>
        <v>42019.321606340003</v>
      </c>
      <c r="C90" s="65">
        <f>((B90/B77)-1)*100</f>
        <v>8.108122457165102</v>
      </c>
      <c r="D90" s="10">
        <f>SUM(D91:D102)</f>
        <v>16657.868869560003</v>
      </c>
      <c r="E90" s="66">
        <f>((D90/D77)-1)*100</f>
        <v>7.66493256576255</v>
      </c>
      <c r="F90" s="8">
        <f>SUM(F91:F102)</f>
        <v>25361.45273678</v>
      </c>
      <c r="G90" s="65">
        <f>((F90/F77)-1)*100</f>
        <v>8.4012084135432161</v>
      </c>
      <c r="H90" s="12">
        <f t="shared" si="38"/>
        <v>-8703.583867219997</v>
      </c>
      <c r="I90" s="19">
        <f>((H90/H77)-1)*100</f>
        <v>9.8388263611991267</v>
      </c>
    </row>
    <row r="91" spans="1:9" ht="18.75" hidden="1">
      <c r="A91" s="39" t="s">
        <v>46</v>
      </c>
      <c r="B91" s="58">
        <f t="shared" si="37"/>
        <v>3280.6734347900001</v>
      </c>
      <c r="C91" s="59">
        <f t="shared" ref="C91:C102" si="41">((B91/B78)-1)*100</f>
        <v>8.208155776183478</v>
      </c>
      <c r="D91" s="26">
        <v>1250.38459633</v>
      </c>
      <c r="E91" s="71">
        <f t="shared" ref="E91:E102" si="42">((D91/D78)-1)*100</f>
        <v>6.3903382765947869</v>
      </c>
      <c r="F91" s="58">
        <v>2030.2888384600001</v>
      </c>
      <c r="G91" s="59">
        <f t="shared" ref="G91:G102" si="43">((F91/F78)-1)*100</f>
        <v>9.3589246568088988</v>
      </c>
      <c r="H91" s="61">
        <f t="shared" si="38"/>
        <v>-779.90424213000006</v>
      </c>
      <c r="I91" s="31">
        <f t="shared" ref="I91:I102" si="44">((H91/H78)-1)*100</f>
        <v>14.480225756432352</v>
      </c>
    </row>
    <row r="92" spans="1:9" ht="18.75" hidden="1">
      <c r="A92" s="39" t="s">
        <v>47</v>
      </c>
      <c r="B92" s="58">
        <f t="shared" si="37"/>
        <v>3149.88955764</v>
      </c>
      <c r="C92" s="59">
        <f t="shared" si="41"/>
        <v>9.1920998955039135</v>
      </c>
      <c r="D92" s="26">
        <v>1282.18752875</v>
      </c>
      <c r="E92" s="60">
        <f t="shared" si="42"/>
        <v>7.5352526084146332</v>
      </c>
      <c r="F92" s="58">
        <v>1867.7020288900001</v>
      </c>
      <c r="G92" s="59">
        <f t="shared" si="43"/>
        <v>10.359406480166911</v>
      </c>
      <c r="H92" s="61">
        <f t="shared" si="38"/>
        <v>-585.51450014000011</v>
      </c>
      <c r="I92" s="31">
        <f t="shared" si="44"/>
        <v>17.093582809650385</v>
      </c>
    </row>
    <row r="93" spans="1:9" ht="18.75" hidden="1">
      <c r="A93" s="39" t="s">
        <v>48</v>
      </c>
      <c r="B93" s="58">
        <f t="shared" si="37"/>
        <v>3575.4731753699998</v>
      </c>
      <c r="C93" s="59">
        <f t="shared" si="41"/>
        <v>8.3335015912236354</v>
      </c>
      <c r="D93" s="26">
        <v>1495.6183185</v>
      </c>
      <c r="E93" s="60">
        <f t="shared" si="42"/>
        <v>9.990512802225604</v>
      </c>
      <c r="F93" s="58">
        <v>2079.8548568699998</v>
      </c>
      <c r="G93" s="59">
        <f t="shared" si="43"/>
        <v>7.1724774840918215</v>
      </c>
      <c r="H93" s="61">
        <f t="shared" si="38"/>
        <v>-584.23653836999983</v>
      </c>
      <c r="I93" s="31">
        <f t="shared" si="44"/>
        <v>0.57592101403005636</v>
      </c>
    </row>
    <row r="94" spans="1:9" ht="18.75" hidden="1">
      <c r="A94" s="39" t="s">
        <v>49</v>
      </c>
      <c r="B94" s="58">
        <f t="shared" si="37"/>
        <v>3433.14770305</v>
      </c>
      <c r="C94" s="59">
        <f t="shared" si="41"/>
        <v>10.820520195403738</v>
      </c>
      <c r="D94" s="26">
        <v>1382.30392201</v>
      </c>
      <c r="E94" s="60">
        <f t="shared" si="42"/>
        <v>11.543337173627455</v>
      </c>
      <c r="F94" s="58">
        <v>2050.8437810400001</v>
      </c>
      <c r="G94" s="59">
        <f t="shared" si="43"/>
        <v>10.338591145114195</v>
      </c>
      <c r="H94" s="61">
        <f t="shared" si="38"/>
        <v>-668.53985903000012</v>
      </c>
      <c r="I94" s="31">
        <f t="shared" si="44"/>
        <v>7.9283329211316422</v>
      </c>
    </row>
    <row r="95" spans="1:9" ht="18.75" hidden="1" customHeight="1">
      <c r="A95" s="39" t="s">
        <v>50</v>
      </c>
      <c r="B95" s="58">
        <f t="shared" si="37"/>
        <v>3615.5416996200001</v>
      </c>
      <c r="C95" s="59">
        <f t="shared" si="41"/>
        <v>10.158721846338214</v>
      </c>
      <c r="D95" s="26">
        <v>1455.27656</v>
      </c>
      <c r="E95" s="60">
        <f t="shared" si="42"/>
        <v>13.799159542376405</v>
      </c>
      <c r="F95" s="58">
        <v>2160.2651396199999</v>
      </c>
      <c r="G95" s="59">
        <f t="shared" si="43"/>
        <v>7.8348500576017832</v>
      </c>
      <c r="H95" s="61">
        <f t="shared" si="38"/>
        <v>-704.98857961999988</v>
      </c>
      <c r="I95" s="31">
        <f t="shared" si="44"/>
        <v>-2.6927585293214595</v>
      </c>
    </row>
    <row r="96" spans="1:9" ht="18.75" hidden="1" customHeight="1">
      <c r="A96" s="39" t="s">
        <v>51</v>
      </c>
      <c r="B96" s="58">
        <f t="shared" si="37"/>
        <v>3567.5120894299998</v>
      </c>
      <c r="C96" s="59">
        <f t="shared" si="41"/>
        <v>7.8170949889819763</v>
      </c>
      <c r="D96" s="26">
        <v>1454.98546498</v>
      </c>
      <c r="E96" s="60">
        <f t="shared" si="42"/>
        <v>9.6354920973235956</v>
      </c>
      <c r="F96" s="58">
        <v>2112.5266244499999</v>
      </c>
      <c r="G96" s="59">
        <f t="shared" si="43"/>
        <v>6.599371537907639</v>
      </c>
      <c r="H96" s="61">
        <f t="shared" si="38"/>
        <v>-657.54115946999991</v>
      </c>
      <c r="I96" s="31">
        <f t="shared" si="44"/>
        <v>0.44435681275756256</v>
      </c>
    </row>
    <row r="97" spans="1:9" ht="18.75" hidden="1" customHeight="1">
      <c r="A97" s="39" t="s">
        <v>52</v>
      </c>
      <c r="B97" s="58">
        <f t="shared" si="37"/>
        <v>3506.6246787499995</v>
      </c>
      <c r="C97" s="59">
        <f t="shared" si="41"/>
        <v>11.691554500084944</v>
      </c>
      <c r="D97" s="26">
        <v>1338.0824351399999</v>
      </c>
      <c r="E97" s="60">
        <f t="shared" si="42"/>
        <v>9.4978987164597619</v>
      </c>
      <c r="F97" s="58">
        <v>2168.5422436099998</v>
      </c>
      <c r="G97" s="59">
        <f t="shared" si="43"/>
        <v>13.089531689498601</v>
      </c>
      <c r="H97" s="61">
        <f t="shared" si="38"/>
        <v>-830.45980846999987</v>
      </c>
      <c r="I97" s="31">
        <f t="shared" si="44"/>
        <v>19.399894951224717</v>
      </c>
    </row>
    <row r="98" spans="1:9" ht="18.75" hidden="1" customHeight="1">
      <c r="A98" s="39" t="s">
        <v>53</v>
      </c>
      <c r="B98" s="58">
        <f t="shared" si="37"/>
        <v>3621.1477373299995</v>
      </c>
      <c r="C98" s="59">
        <f t="shared" si="41"/>
        <v>9.4684287972790706</v>
      </c>
      <c r="D98" s="26">
        <v>1402.1780862799999</v>
      </c>
      <c r="E98" s="60">
        <f t="shared" si="42"/>
        <v>8.4970112289041833</v>
      </c>
      <c r="F98" s="58">
        <v>2218.9696510499998</v>
      </c>
      <c r="G98" s="59">
        <f t="shared" si="43"/>
        <v>10.091292412242758</v>
      </c>
      <c r="H98" s="61">
        <f t="shared" si="38"/>
        <v>-816.79156476999992</v>
      </c>
      <c r="I98" s="31">
        <f t="shared" si="44"/>
        <v>12.940262367695588</v>
      </c>
    </row>
    <row r="99" spans="1:9" ht="18.75" hidden="1" customHeight="1">
      <c r="A99" s="39" t="s">
        <v>54</v>
      </c>
      <c r="B99" s="34">
        <f t="shared" si="37"/>
        <v>3507.0638273099999</v>
      </c>
      <c r="C99" s="59">
        <f t="shared" si="41"/>
        <v>7.9561190793402625</v>
      </c>
      <c r="D99" s="26">
        <v>1393.8890859200001</v>
      </c>
      <c r="E99" s="60">
        <f t="shared" si="42"/>
        <v>6.9401884301032224</v>
      </c>
      <c r="F99" s="58">
        <v>2113.1747413899998</v>
      </c>
      <c r="G99" s="59">
        <f t="shared" si="43"/>
        <v>8.6368777785066797</v>
      </c>
      <c r="H99" s="61">
        <f t="shared" si="38"/>
        <v>-719.28565546999971</v>
      </c>
      <c r="I99" s="31">
        <f t="shared" si="44"/>
        <v>12.082977708603204</v>
      </c>
    </row>
    <row r="100" spans="1:9" ht="18.75" hidden="1" customHeight="1">
      <c r="A100" s="39" t="s">
        <v>55</v>
      </c>
      <c r="B100" s="58">
        <f t="shared" si="37"/>
        <v>3829.3965257199998</v>
      </c>
      <c r="C100" s="59">
        <f t="shared" si="41"/>
        <v>10.383220882631727</v>
      </c>
      <c r="D100" s="26">
        <v>1470.8194039699999</v>
      </c>
      <c r="E100" s="60">
        <f t="shared" si="42"/>
        <v>7.9005545606452676</v>
      </c>
      <c r="F100" s="58">
        <v>2358.5771217500001</v>
      </c>
      <c r="G100" s="59">
        <f t="shared" si="43"/>
        <v>11.9901013926623</v>
      </c>
      <c r="H100" s="61">
        <f t="shared" si="38"/>
        <v>-887.75771778000012</v>
      </c>
      <c r="I100" s="31">
        <f t="shared" si="44"/>
        <v>19.493549164383705</v>
      </c>
    </row>
    <row r="101" spans="1:9" ht="18.75" hidden="1" customHeight="1">
      <c r="A101" s="39" t="s">
        <v>56</v>
      </c>
      <c r="B101" s="58">
        <f t="shared" si="37"/>
        <v>3527.7123960100002</v>
      </c>
      <c r="C101" s="59">
        <f t="shared" si="41"/>
        <v>2.7707959699501572</v>
      </c>
      <c r="D101" s="26">
        <v>1392.78205587</v>
      </c>
      <c r="E101" s="60">
        <f t="shared" si="42"/>
        <v>2.6508091850913518</v>
      </c>
      <c r="F101" s="58">
        <v>2134.9303401400002</v>
      </c>
      <c r="G101" s="59">
        <f t="shared" si="43"/>
        <v>2.8492240371222222</v>
      </c>
      <c r="H101" s="61">
        <f t="shared" si="38"/>
        <v>-742.1482842700002</v>
      </c>
      <c r="I101" s="31">
        <f t="shared" si="44"/>
        <v>3.2236651702753916</v>
      </c>
    </row>
    <row r="102" spans="1:9" ht="19.5" hidden="1" customHeight="1">
      <c r="A102" s="39" t="s">
        <v>57</v>
      </c>
      <c r="B102" s="58">
        <f t="shared" si="37"/>
        <v>3405.1387813199999</v>
      </c>
      <c r="C102" s="59">
        <f t="shared" si="41"/>
        <v>1.2199432196426496</v>
      </c>
      <c r="D102" s="26">
        <v>1339.3614118099999</v>
      </c>
      <c r="E102" s="60">
        <f t="shared" si="42"/>
        <v>-1.6357821251589577</v>
      </c>
      <c r="F102" s="58">
        <v>2065.77736951</v>
      </c>
      <c r="G102" s="59">
        <f t="shared" si="43"/>
        <v>3.1617784690048278</v>
      </c>
      <c r="H102" s="61">
        <f t="shared" si="38"/>
        <v>-726.41595770000004</v>
      </c>
      <c r="I102" s="31">
        <f t="shared" si="44"/>
        <v>13.355643485365153</v>
      </c>
    </row>
    <row r="103" spans="1:9" ht="18.75">
      <c r="A103" s="29" t="s">
        <v>68</v>
      </c>
      <c r="B103" s="8">
        <f t="shared" si="37"/>
        <v>41376.399063749996</v>
      </c>
      <c r="C103" s="65">
        <f>((B103/B90)-1)*100</f>
        <v>-1.5300640705560586</v>
      </c>
      <c r="D103" s="10">
        <f>SUM(D104:D115)</f>
        <v>16459.403386490001</v>
      </c>
      <c r="E103" s="66">
        <f>((D103/D90)-1)*100</f>
        <v>-1.1914218116620634</v>
      </c>
      <c r="F103" s="8">
        <f>SUM(F104:F115)</f>
        <v>24916.995677259998</v>
      </c>
      <c r="G103" s="65">
        <f>((F103/F90)-1)*100</f>
        <v>-1.7524905380338685</v>
      </c>
      <c r="H103" s="12">
        <f t="shared" si="38"/>
        <v>-8457.5922907699969</v>
      </c>
      <c r="I103" s="19">
        <f>((H103/H90)-1)*100</f>
        <v>-2.8263251116183219</v>
      </c>
    </row>
    <row r="104" spans="1:9" ht="18.75" hidden="1">
      <c r="A104" s="39" t="s">
        <v>46</v>
      </c>
      <c r="B104" s="58">
        <f t="shared" si="37"/>
        <v>3338.4947228800002</v>
      </c>
      <c r="C104" s="59">
        <f t="shared" ref="C104:C115" si="45">((B104/B91)-1)*100</f>
        <v>1.7624822841808108</v>
      </c>
      <c r="D104" s="26">
        <v>1298.6873675300001</v>
      </c>
      <c r="E104" s="60">
        <f t="shared" ref="E104:E115" si="46">((D104/D91)-1)*100</f>
        <v>3.8630331293086462</v>
      </c>
      <c r="F104" s="58">
        <v>2039.8073553500001</v>
      </c>
      <c r="G104" s="59">
        <f t="shared" ref="G104:G115" si="47">((F104/F91)-1)*100</f>
        <v>0.46882575078430744</v>
      </c>
      <c r="H104" s="61">
        <f t="shared" si="38"/>
        <v>-741.11998782000001</v>
      </c>
      <c r="I104" s="31">
        <f t="shared" ref="I104:I115" si="48">((H104/H91)-1)*100</f>
        <v>-4.972950807919208</v>
      </c>
    </row>
    <row r="105" spans="1:9" ht="18.75" hidden="1">
      <c r="A105" s="39" t="s">
        <v>47</v>
      </c>
      <c r="B105" s="58">
        <f t="shared" si="37"/>
        <v>3153.4261367600002</v>
      </c>
      <c r="C105" s="59">
        <f t="shared" si="45"/>
        <v>0.1122762895423568</v>
      </c>
      <c r="D105" s="26">
        <v>1300.75081346</v>
      </c>
      <c r="E105" s="60">
        <f t="shared" si="46"/>
        <v>1.4477823480390173</v>
      </c>
      <c r="F105" s="58">
        <v>1852.6753232999999</v>
      </c>
      <c r="G105" s="59">
        <f t="shared" si="47"/>
        <v>-0.80455583158147714</v>
      </c>
      <c r="H105" s="61">
        <f t="shared" si="38"/>
        <v>-551.92450983999993</v>
      </c>
      <c r="I105" s="31">
        <f t="shared" si="48"/>
        <v>-5.736833211127756</v>
      </c>
    </row>
    <row r="106" spans="1:9" ht="18.75" hidden="1">
      <c r="A106" s="39" t="s">
        <v>48</v>
      </c>
      <c r="B106" s="58">
        <f t="shared" si="37"/>
        <v>3560.6042268299998</v>
      </c>
      <c r="C106" s="59">
        <f t="shared" si="45"/>
        <v>-0.41585960265136945</v>
      </c>
      <c r="D106" s="26">
        <v>1485.4937653300001</v>
      </c>
      <c r="E106" s="60">
        <f t="shared" si="46"/>
        <v>-0.6769476573511124</v>
      </c>
      <c r="F106" s="58">
        <v>2075.1104614999999</v>
      </c>
      <c r="G106" s="59">
        <f t="shared" si="47"/>
        <v>-0.2281118489748768</v>
      </c>
      <c r="H106" s="61">
        <f t="shared" si="38"/>
        <v>-589.61669616999984</v>
      </c>
      <c r="I106" s="31">
        <f t="shared" si="48"/>
        <v>0.92088690909515325</v>
      </c>
    </row>
    <row r="107" spans="1:9" ht="18.75" hidden="1">
      <c r="A107" s="39" t="s">
        <v>49</v>
      </c>
      <c r="B107" s="58">
        <f t="shared" si="37"/>
        <v>3438.1950046400002</v>
      </c>
      <c r="C107" s="59">
        <f t="shared" si="45"/>
        <v>0.14701673293917583</v>
      </c>
      <c r="D107" s="26">
        <v>1350.7735784500001</v>
      </c>
      <c r="E107" s="60">
        <f t="shared" si="46"/>
        <v>-2.2809993560715558</v>
      </c>
      <c r="F107" s="58">
        <v>2087.4214261900001</v>
      </c>
      <c r="G107" s="59">
        <f t="shared" si="47"/>
        <v>1.7835412666805439</v>
      </c>
      <c r="H107" s="61">
        <f t="shared" si="38"/>
        <v>-736.64784774000009</v>
      </c>
      <c r="I107" s="31">
        <f t="shared" si="48"/>
        <v>10.187573379516879</v>
      </c>
    </row>
    <row r="108" spans="1:9" ht="18.75" hidden="1">
      <c r="A108" s="39" t="s">
        <v>50</v>
      </c>
      <c r="B108" s="58">
        <f t="shared" si="37"/>
        <v>3627.3880790399999</v>
      </c>
      <c r="C108" s="59">
        <f t="shared" si="45"/>
        <v>0.32765157766663222</v>
      </c>
      <c r="D108" s="26">
        <v>1425.31196875</v>
      </c>
      <c r="E108" s="60">
        <f t="shared" si="46"/>
        <v>-2.0590307075378123</v>
      </c>
      <c r="F108" s="58">
        <v>2202.0761102900001</v>
      </c>
      <c r="G108" s="59">
        <f t="shared" si="47"/>
        <v>1.9354555097507609</v>
      </c>
      <c r="H108" s="61">
        <f t="shared" si="38"/>
        <v>-776.76414154000008</v>
      </c>
      <c r="I108" s="31">
        <f t="shared" si="48"/>
        <v>10.181095693591002</v>
      </c>
    </row>
    <row r="109" spans="1:9" ht="18.75" hidden="1">
      <c r="A109" s="39" t="s">
        <v>51</v>
      </c>
      <c r="B109" s="58">
        <f t="shared" si="37"/>
        <v>3448.1562630899998</v>
      </c>
      <c r="C109" s="59">
        <f t="shared" si="45"/>
        <v>-3.3456320076288848</v>
      </c>
      <c r="D109" s="26">
        <v>1382.8404702299999</v>
      </c>
      <c r="E109" s="60">
        <f t="shared" si="46"/>
        <v>-4.9584684167956024</v>
      </c>
      <c r="F109" s="58">
        <v>2065.3157928599999</v>
      </c>
      <c r="G109" s="59">
        <f t="shared" si="47"/>
        <v>-2.2348040987313689</v>
      </c>
      <c r="H109" s="61">
        <f t="shared" si="38"/>
        <v>-682.47532262999994</v>
      </c>
      <c r="I109" s="31">
        <f t="shared" si="48"/>
        <v>3.7920307802629116</v>
      </c>
    </row>
    <row r="110" spans="1:9" ht="18.75" hidden="1">
      <c r="A110" s="39" t="s">
        <v>52</v>
      </c>
      <c r="B110" s="58">
        <f t="shared" si="37"/>
        <v>3517.4714087900002</v>
      </c>
      <c r="C110" s="59">
        <f t="shared" si="45"/>
        <v>0.30932110030854609</v>
      </c>
      <c r="D110" s="26">
        <v>1334.35994332</v>
      </c>
      <c r="E110" s="60">
        <f t="shared" si="46"/>
        <v>-0.2781960006530193</v>
      </c>
      <c r="F110" s="58">
        <v>2183.11146547</v>
      </c>
      <c r="G110" s="59">
        <f t="shared" si="47"/>
        <v>0.67184404191023006</v>
      </c>
      <c r="H110" s="61">
        <f t="shared" si="38"/>
        <v>-848.75152215000003</v>
      </c>
      <c r="I110" s="31">
        <f t="shared" si="48"/>
        <v>2.2026007151026317</v>
      </c>
    </row>
    <row r="111" spans="1:9" ht="18.75" hidden="1">
      <c r="A111" s="39" t="s">
        <v>53</v>
      </c>
      <c r="B111" s="58">
        <f t="shared" si="37"/>
        <v>3539.1116880999998</v>
      </c>
      <c r="C111" s="59">
        <f t="shared" si="45"/>
        <v>-2.2654709274714024</v>
      </c>
      <c r="D111" s="26">
        <v>1386.6535262899999</v>
      </c>
      <c r="E111" s="60">
        <f t="shared" si="46"/>
        <v>-1.1071746265259974</v>
      </c>
      <c r="F111" s="58">
        <v>2152.4581618100001</v>
      </c>
      <c r="G111" s="59">
        <f t="shared" si="47"/>
        <v>-2.9974041875032831</v>
      </c>
      <c r="H111" s="61">
        <f t="shared" si="38"/>
        <v>-765.80463552000015</v>
      </c>
      <c r="I111" s="31">
        <f t="shared" si="48"/>
        <v>-6.2423427774204736</v>
      </c>
    </row>
    <row r="112" spans="1:9" ht="18.75" hidden="1">
      <c r="A112" s="39" t="s">
        <v>54</v>
      </c>
      <c r="B112" s="34">
        <f t="shared" si="37"/>
        <v>3405.3084496499996</v>
      </c>
      <c r="C112" s="59">
        <f t="shared" si="45"/>
        <v>-2.9014407113898799</v>
      </c>
      <c r="D112" s="26">
        <v>1343.81910657</v>
      </c>
      <c r="E112" s="60">
        <f t="shared" si="46"/>
        <v>-3.592106420501362</v>
      </c>
      <c r="F112" s="58">
        <v>2061.4893430799998</v>
      </c>
      <c r="G112" s="59">
        <f t="shared" si="47"/>
        <v>-2.4458648543187911</v>
      </c>
      <c r="H112" s="61">
        <f t="shared" si="38"/>
        <v>-717.67023650999977</v>
      </c>
      <c r="I112" s="31">
        <f t="shared" si="48"/>
        <v>-0.22458656692442291</v>
      </c>
    </row>
    <row r="113" spans="1:9" ht="18.75" hidden="1">
      <c r="A113" s="39" t="s">
        <v>55</v>
      </c>
      <c r="B113" s="58">
        <f t="shared" si="37"/>
        <v>3613.79718624</v>
      </c>
      <c r="C113" s="59">
        <f t="shared" si="45"/>
        <v>-5.6301126830803465</v>
      </c>
      <c r="D113" s="26">
        <v>1424.78604092</v>
      </c>
      <c r="E113" s="60">
        <f t="shared" si="46"/>
        <v>-3.1297767030913359</v>
      </c>
      <c r="F113" s="58">
        <v>2189.0111453200002</v>
      </c>
      <c r="G113" s="59">
        <f t="shared" si="47"/>
        <v>-7.1893335548080977</v>
      </c>
      <c r="H113" s="61">
        <f t="shared" si="38"/>
        <v>-764.22510440000019</v>
      </c>
      <c r="I113" s="31">
        <f t="shared" si="48"/>
        <v>-13.915126943521905</v>
      </c>
    </row>
    <row r="114" spans="1:9" ht="18.75" hidden="1">
      <c r="A114" s="39" t="s">
        <v>56</v>
      </c>
      <c r="B114" s="58">
        <f t="shared" si="37"/>
        <v>3361.1161043000002</v>
      </c>
      <c r="C114" s="59">
        <f t="shared" si="45"/>
        <v>-4.7225020922461836</v>
      </c>
      <c r="D114" s="26">
        <v>1371.3705573699999</v>
      </c>
      <c r="E114" s="60">
        <f t="shared" si="46"/>
        <v>-1.5373186644500159</v>
      </c>
      <c r="F114" s="58">
        <v>1989.74554693</v>
      </c>
      <c r="G114" s="59">
        <f t="shared" si="47"/>
        <v>-6.8004463883575506</v>
      </c>
      <c r="H114" s="61">
        <f t="shared" si="38"/>
        <v>-618.37498956000013</v>
      </c>
      <c r="I114" s="31">
        <f t="shared" si="48"/>
        <v>-16.677704083321743</v>
      </c>
    </row>
    <row r="115" spans="1:9" ht="18.75" hidden="1">
      <c r="A115" s="39" t="s">
        <v>57</v>
      </c>
      <c r="B115" s="58">
        <f t="shared" si="37"/>
        <v>3373.3297934299999</v>
      </c>
      <c r="C115" s="59">
        <f t="shared" si="45"/>
        <v>-0.93414659233563846</v>
      </c>
      <c r="D115" s="26">
        <v>1354.55624827</v>
      </c>
      <c r="E115" s="60">
        <f t="shared" si="46"/>
        <v>1.13448366706832</v>
      </c>
      <c r="F115" s="58">
        <v>2018.7735451599999</v>
      </c>
      <c r="G115" s="59">
        <f t="shared" si="47"/>
        <v>-2.2753576955463206</v>
      </c>
      <c r="H115" s="61">
        <f t="shared" si="38"/>
        <v>-664.21729688999994</v>
      </c>
      <c r="I115" s="31">
        <f t="shared" si="48"/>
        <v>-8.5624028699665899</v>
      </c>
    </row>
    <row r="116" spans="1:9" ht="18.75">
      <c r="A116" s="29" t="s">
        <v>78</v>
      </c>
      <c r="B116" s="8">
        <f>D116+F116</f>
        <v>37614.725848410002</v>
      </c>
      <c r="C116" s="65">
        <f>((B116/B103)-1)*100</f>
        <v>-9.0913499010492842</v>
      </c>
      <c r="D116" s="10">
        <f>SUM(D117:D128)</f>
        <v>14299.954040189999</v>
      </c>
      <c r="E116" s="66">
        <f>((D116/D103)-1)*100</f>
        <v>-13.11985189009034</v>
      </c>
      <c r="F116" s="8">
        <f>SUM(F117:F128)</f>
        <v>23314.771808220001</v>
      </c>
      <c r="G116" s="65">
        <f>((F116/F103)-1)*100</f>
        <v>-6.4302450014157797</v>
      </c>
      <c r="H116" s="12">
        <f>D116-F116</f>
        <v>-9014.8177680300014</v>
      </c>
      <c r="I116" s="19">
        <f>((H116/H103)-1)*100</f>
        <v>6.5884646374845923</v>
      </c>
    </row>
    <row r="117" spans="1:9" ht="18.75" hidden="1">
      <c r="A117" s="39" t="s">
        <v>46</v>
      </c>
      <c r="B117" s="58">
        <f t="shared" si="37"/>
        <v>3249.15744817</v>
      </c>
      <c r="C117" s="59">
        <f t="shared" ref="C117:C128" si="49">((B117/B104)-1)*100</f>
        <v>-2.6759747169206927</v>
      </c>
      <c r="D117" s="26">
        <v>1291.1954074499999</v>
      </c>
      <c r="E117" s="60">
        <f t="shared" ref="E117:E128" si="50">((D117/D104)-1)*100</f>
        <v>-0.57688711442918095</v>
      </c>
      <c r="F117" s="58">
        <v>1957.96204072</v>
      </c>
      <c r="G117" s="59">
        <f t="shared" ref="G117:G128" si="51">((F117/F104)-1)*100</f>
        <v>-4.0124041329361981</v>
      </c>
      <c r="H117" s="61">
        <f t="shared" si="38"/>
        <v>-666.76663327000006</v>
      </c>
      <c r="I117" s="31">
        <f t="shared" ref="I117:I128" si="52">((H117/H104)-1)*100</f>
        <v>-10.032566355241601</v>
      </c>
    </row>
    <row r="118" spans="1:9" ht="18.75" hidden="1">
      <c r="A118" s="39" t="s">
        <v>47</v>
      </c>
      <c r="B118" s="58">
        <f t="shared" si="37"/>
        <v>3092.24946684</v>
      </c>
      <c r="C118" s="59">
        <f t="shared" si="49"/>
        <v>-1.9400064332204869</v>
      </c>
      <c r="D118" s="26">
        <v>1311.16986696</v>
      </c>
      <c r="E118" s="60">
        <f t="shared" si="50"/>
        <v>0.80100303549188734</v>
      </c>
      <c r="F118" s="58">
        <v>1781.0795998799999</v>
      </c>
      <c r="G118" s="59">
        <f t="shared" si="51"/>
        <v>-3.8644506417062408</v>
      </c>
      <c r="H118" s="61">
        <f t="shared" si="38"/>
        <v>-469.9097329199999</v>
      </c>
      <c r="I118" s="31">
        <f t="shared" si="52"/>
        <v>-14.859781629153535</v>
      </c>
    </row>
    <row r="119" spans="1:9" ht="18.75" hidden="1">
      <c r="A119" s="39" t="s">
        <v>48</v>
      </c>
      <c r="B119" s="58">
        <f t="shared" si="37"/>
        <v>3272.1859707900003</v>
      </c>
      <c r="C119" s="59">
        <f t="shared" si="49"/>
        <v>-8.1002615754567575</v>
      </c>
      <c r="D119" s="26">
        <v>1332.9574918000001</v>
      </c>
      <c r="E119" s="60">
        <f t="shared" si="50"/>
        <v>-10.26838867251081</v>
      </c>
      <c r="F119" s="58">
        <v>1939.22847899</v>
      </c>
      <c r="G119" s="59">
        <f t="shared" si="51"/>
        <v>-6.5481806887416116</v>
      </c>
      <c r="H119" s="61">
        <f t="shared" si="38"/>
        <v>-606.27098718999991</v>
      </c>
      <c r="I119" s="31">
        <f t="shared" si="52"/>
        <v>2.8245962382310585</v>
      </c>
    </row>
    <row r="120" spans="1:9" ht="18.75" hidden="1">
      <c r="A120" s="39" t="s">
        <v>49</v>
      </c>
      <c r="B120" s="58">
        <f t="shared" si="37"/>
        <v>2603.20840266</v>
      </c>
      <c r="C120" s="59">
        <f t="shared" si="49"/>
        <v>-24.285609188924649</v>
      </c>
      <c r="D120" s="26">
        <v>947.08954576999997</v>
      </c>
      <c r="E120" s="60">
        <f t="shared" si="50"/>
        <v>-29.885395977557071</v>
      </c>
      <c r="F120" s="58">
        <v>1656.11885689</v>
      </c>
      <c r="G120" s="59">
        <f t="shared" si="51"/>
        <v>-20.661978644495449</v>
      </c>
      <c r="H120" s="61">
        <f t="shared" si="38"/>
        <v>-709.02931111999999</v>
      </c>
      <c r="I120" s="31">
        <f t="shared" si="52"/>
        <v>-3.7492183958362735</v>
      </c>
    </row>
    <row r="121" spans="1:9" ht="18.75" hidden="1">
      <c r="A121" s="39" t="s">
        <v>50</v>
      </c>
      <c r="B121" s="58">
        <f t="shared" si="37"/>
        <v>2545.2084437799999</v>
      </c>
      <c r="C121" s="59">
        <f t="shared" si="49"/>
        <v>-29.833577540630895</v>
      </c>
      <c r="D121" s="26">
        <v>910.26764980999997</v>
      </c>
      <c r="E121" s="60">
        <f t="shared" si="50"/>
        <v>-36.135549987115766</v>
      </c>
      <c r="F121" s="58">
        <v>1634.94079397</v>
      </c>
      <c r="G121" s="59">
        <f t="shared" si="51"/>
        <v>-25.754573771081503</v>
      </c>
      <c r="H121" s="61">
        <f t="shared" si="38"/>
        <v>-724.67314415999999</v>
      </c>
      <c r="I121" s="31">
        <f t="shared" si="52"/>
        <v>-6.7061537208354283</v>
      </c>
    </row>
    <row r="122" spans="1:9" ht="18.75" hidden="1">
      <c r="A122" s="39" t="s">
        <v>51</v>
      </c>
      <c r="B122" s="58">
        <f t="shared" si="37"/>
        <v>2842.6055983599999</v>
      </c>
      <c r="C122" s="59">
        <f t="shared" si="49"/>
        <v>-17.561578377754472</v>
      </c>
      <c r="D122" s="26">
        <v>1051.2244466499999</v>
      </c>
      <c r="E122" s="60">
        <f t="shared" si="50"/>
        <v>-23.980786700930455</v>
      </c>
      <c r="F122" s="58">
        <v>1791.38115171</v>
      </c>
      <c r="G122" s="59">
        <f t="shared" si="51"/>
        <v>-13.263571706419853</v>
      </c>
      <c r="H122" s="61">
        <f t="shared" si="38"/>
        <v>-740.15670506000015</v>
      </c>
      <c r="I122" s="31">
        <f t="shared" si="52"/>
        <v>8.4517901991999054</v>
      </c>
    </row>
    <row r="123" spans="1:9" ht="18.75" hidden="1">
      <c r="A123" s="39" t="s">
        <v>52</v>
      </c>
      <c r="B123" s="58">
        <f t="shared" si="37"/>
        <v>3132.3123370000003</v>
      </c>
      <c r="C123" s="59">
        <f t="shared" si="49"/>
        <v>-10.949884932326814</v>
      </c>
      <c r="D123" s="26">
        <v>1133.0353588800001</v>
      </c>
      <c r="E123" s="60">
        <f t="shared" si="50"/>
        <v>-15.087726924647281</v>
      </c>
      <c r="F123" s="58">
        <v>1999.27697812</v>
      </c>
      <c r="G123" s="59">
        <f t="shared" si="51"/>
        <v>-8.4207558916567944</v>
      </c>
      <c r="H123" s="61">
        <f t="shared" si="38"/>
        <v>-866.24161923999986</v>
      </c>
      <c r="I123" s="31">
        <f t="shared" si="52"/>
        <v>2.0606852104011697</v>
      </c>
    </row>
    <row r="124" spans="1:9" ht="18.75" hidden="1">
      <c r="A124" s="39" t="s">
        <v>53</v>
      </c>
      <c r="B124" s="58">
        <f t="shared" si="37"/>
        <v>3214.63864276</v>
      </c>
      <c r="C124" s="59">
        <f t="shared" si="49"/>
        <v>-9.1682058645116022</v>
      </c>
      <c r="D124" s="26">
        <v>1183.5181562</v>
      </c>
      <c r="E124" s="60">
        <f t="shared" si="50"/>
        <v>-14.649324163440447</v>
      </c>
      <c r="F124" s="58">
        <v>2031.12048656</v>
      </c>
      <c r="G124" s="59">
        <f t="shared" si="51"/>
        <v>-5.6371676533757746</v>
      </c>
      <c r="H124" s="61">
        <f t="shared" si="38"/>
        <v>-847.60233036</v>
      </c>
      <c r="I124" s="31">
        <f t="shared" si="52"/>
        <v>10.681274445989386</v>
      </c>
    </row>
    <row r="125" spans="1:9" ht="18.75" hidden="1">
      <c r="A125" s="39" t="s">
        <v>54</v>
      </c>
      <c r="B125" s="34">
        <f t="shared" si="37"/>
        <v>3275.31568793</v>
      </c>
      <c r="C125" s="59">
        <f t="shared" si="49"/>
        <v>-3.8173564492626322</v>
      </c>
      <c r="D125" s="26">
        <v>1214.4790032400001</v>
      </c>
      <c r="E125" s="60">
        <f t="shared" si="50"/>
        <v>-9.6248150288717795</v>
      </c>
      <c r="F125" s="58">
        <v>2060.8366846899999</v>
      </c>
      <c r="G125" s="59">
        <f t="shared" si="51"/>
        <v>-3.1659556824326085E-2</v>
      </c>
      <c r="H125" s="61">
        <f t="shared" si="38"/>
        <v>-846.35768144999975</v>
      </c>
      <c r="I125" s="31">
        <f t="shared" si="52"/>
        <v>17.931277959331517</v>
      </c>
    </row>
    <row r="126" spans="1:9" ht="18.75" hidden="1">
      <c r="A126" s="39" t="s">
        <v>55</v>
      </c>
      <c r="B126" s="58">
        <f t="shared" si="37"/>
        <v>3515.9110124600002</v>
      </c>
      <c r="C126" s="59">
        <f t="shared" si="49"/>
        <v>-2.7086792295016981</v>
      </c>
      <c r="D126" s="26">
        <v>1326.3849271500001</v>
      </c>
      <c r="E126" s="60">
        <f t="shared" si="50"/>
        <v>-6.9063782872592743</v>
      </c>
      <c r="F126" s="58">
        <v>2189.5260853099999</v>
      </c>
      <c r="G126" s="59">
        <f t="shared" si="51"/>
        <v>2.3523863325247696E-2</v>
      </c>
      <c r="H126" s="61">
        <f t="shared" si="38"/>
        <v>-863.1411581599998</v>
      </c>
      <c r="I126" s="31">
        <f t="shared" si="52"/>
        <v>12.943313846992698</v>
      </c>
    </row>
    <row r="127" spans="1:9" ht="18.75" hidden="1">
      <c r="A127" s="39" t="s">
        <v>56</v>
      </c>
      <c r="B127" s="58">
        <f t="shared" si="37"/>
        <v>3396.8552287000002</v>
      </c>
      <c r="C127" s="59">
        <f t="shared" si="49"/>
        <v>1.0633112124355915</v>
      </c>
      <c r="D127" s="26">
        <v>1272.3220805799999</v>
      </c>
      <c r="E127" s="60">
        <f t="shared" si="50"/>
        <v>-7.2225902953578114</v>
      </c>
      <c r="F127" s="58">
        <v>2124.5331481200001</v>
      </c>
      <c r="G127" s="59">
        <f t="shared" si="51"/>
        <v>6.7741124687005883</v>
      </c>
      <c r="H127" s="61">
        <f t="shared" si="38"/>
        <v>-852.21106754000016</v>
      </c>
      <c r="I127" s="31">
        <f t="shared" si="52"/>
        <v>37.8146079527544</v>
      </c>
    </row>
    <row r="128" spans="1:9" ht="18.75" hidden="1">
      <c r="A128" s="39" t="s">
        <v>57</v>
      </c>
      <c r="B128" s="58">
        <f t="shared" si="37"/>
        <v>3475.0776089599999</v>
      </c>
      <c r="C128" s="59">
        <f t="shared" si="49"/>
        <v>3.0162427559904614</v>
      </c>
      <c r="D128" s="26">
        <v>1326.3101056999999</v>
      </c>
      <c r="E128" s="60">
        <f t="shared" si="50"/>
        <v>-2.0852690765758353</v>
      </c>
      <c r="F128" s="58">
        <v>2148.76750326</v>
      </c>
      <c r="G128" s="59">
        <f t="shared" si="51"/>
        <v>6.4392540912605156</v>
      </c>
      <c r="H128" s="61">
        <f t="shared" si="38"/>
        <v>-822.45739756000012</v>
      </c>
      <c r="I128" s="31">
        <f t="shared" si="52"/>
        <v>23.823544103851614</v>
      </c>
    </row>
    <row r="129" spans="1:9" ht="18.75">
      <c r="A129" s="36" t="s">
        <v>79</v>
      </c>
      <c r="B129" s="15">
        <f t="shared" si="37"/>
        <v>45862.592253209994</v>
      </c>
      <c r="C129" s="37">
        <f>((B129/B116)-1)*100</f>
        <v>21.927227219572121</v>
      </c>
      <c r="D129" s="15">
        <f>SUM(D130:D141)</f>
        <v>17577.43725422</v>
      </c>
      <c r="E129" s="37">
        <f>((D129/D116)-1)*100</f>
        <v>22.919536697940689</v>
      </c>
      <c r="F129" s="15">
        <f>SUM(F130:F141)</f>
        <v>28285.154998989998</v>
      </c>
      <c r="G129" s="37">
        <f>((F129/F116)-1)*100</f>
        <v>21.318601063972697</v>
      </c>
      <c r="H129" s="17">
        <f t="shared" si="38"/>
        <v>-10707.717744769998</v>
      </c>
      <c r="I129" s="48">
        <f>((H129/H116)-1)*100</f>
        <v>18.77908151115011</v>
      </c>
    </row>
    <row r="130" spans="1:9" ht="18.75" hidden="1">
      <c r="A130" s="39" t="s">
        <v>46</v>
      </c>
      <c r="B130" s="58">
        <f t="shared" si="37"/>
        <v>3327.8149098699996</v>
      </c>
      <c r="C130" s="59">
        <f t="shared" ref="C130:C141" si="53">((B130/B117)-1)*100</f>
        <v>2.4208571900478759</v>
      </c>
      <c r="D130" s="26">
        <v>1281.5322076099999</v>
      </c>
      <c r="E130" s="60">
        <f t="shared" ref="E130:E141" si="54">((D130/D117)-1)*100</f>
        <v>-0.74839174490900495</v>
      </c>
      <c r="F130" s="58">
        <v>2046.28270226</v>
      </c>
      <c r="G130" s="59">
        <f t="shared" ref="G130:G141" si="55">((F130/F117)-1)*100</f>
        <v>4.5108464670500892</v>
      </c>
      <c r="H130" s="61">
        <f t="shared" si="38"/>
        <v>-764.75049465000006</v>
      </c>
      <c r="I130" s="31">
        <f>((H130/H117)-1)*100</f>
        <v>14.69537563681933</v>
      </c>
    </row>
    <row r="131" spans="1:9" ht="18.75" hidden="1">
      <c r="A131" s="39" t="s">
        <v>47</v>
      </c>
      <c r="B131" s="58">
        <f t="shared" si="37"/>
        <v>3176.24130547</v>
      </c>
      <c r="C131" s="59">
        <f t="shared" si="53"/>
        <v>2.7162051293303957</v>
      </c>
      <c r="D131" s="26">
        <v>1241.8907292599999</v>
      </c>
      <c r="E131" s="60">
        <f t="shared" si="54"/>
        <v>-5.2837652424568393</v>
      </c>
      <c r="F131" s="58">
        <v>1934.3505762100001</v>
      </c>
      <c r="G131" s="59">
        <f t="shared" si="55"/>
        <v>8.6055096212615432</v>
      </c>
      <c r="H131" s="61">
        <f t="shared" si="38"/>
        <v>-692.45984695000016</v>
      </c>
      <c r="I131" s="31">
        <f t="shared" ref="I131:I141" si="56">((H131/H118)-1)*100</f>
        <v>47.360183975565477</v>
      </c>
    </row>
    <row r="132" spans="1:9" ht="18.75" hidden="1">
      <c r="A132" s="39" t="s">
        <v>48</v>
      </c>
      <c r="B132" s="58">
        <f t="shared" si="37"/>
        <v>3895.7089220299999</v>
      </c>
      <c r="C132" s="59">
        <f t="shared" si="53"/>
        <v>19.055241872131834</v>
      </c>
      <c r="D132" s="26">
        <v>1526.53727871</v>
      </c>
      <c r="E132" s="60">
        <f t="shared" si="54"/>
        <v>14.522577659141511</v>
      </c>
      <c r="F132" s="58">
        <v>2369.1716433199999</v>
      </c>
      <c r="G132" s="59">
        <f t="shared" si="55"/>
        <v>22.170835927178899</v>
      </c>
      <c r="H132" s="61">
        <f t="shared" si="38"/>
        <v>-842.63436460999992</v>
      </c>
      <c r="I132" s="31">
        <f t="shared" si="56"/>
        <v>38.986423961258396</v>
      </c>
    </row>
    <row r="133" spans="1:9" ht="18.75" hidden="1">
      <c r="A133" s="39" t="s">
        <v>49</v>
      </c>
      <c r="B133" s="58">
        <f t="shared" si="37"/>
        <v>3704.75295112</v>
      </c>
      <c r="C133" s="59">
        <f t="shared" si="53"/>
        <v>42.314881410740071</v>
      </c>
      <c r="D133" s="26">
        <v>1440.1347350999999</v>
      </c>
      <c r="E133" s="60">
        <f t="shared" si="54"/>
        <v>52.058983390968152</v>
      </c>
      <c r="F133" s="58">
        <v>2264.6182160200001</v>
      </c>
      <c r="G133" s="59">
        <f t="shared" si="55"/>
        <v>36.742493245484312</v>
      </c>
      <c r="H133" s="61">
        <f t="shared" si="38"/>
        <v>-824.48348092000015</v>
      </c>
      <c r="I133" s="31">
        <f t="shared" si="56"/>
        <v>16.283412827831611</v>
      </c>
    </row>
    <row r="134" spans="1:9" ht="18.75" hidden="1">
      <c r="A134" s="39" t="s">
        <v>50</v>
      </c>
      <c r="B134" s="58">
        <f t="shared" si="37"/>
        <v>3762.4295165200001</v>
      </c>
      <c r="C134" s="59">
        <f t="shared" si="53"/>
        <v>47.824023046703878</v>
      </c>
      <c r="D134" s="26">
        <v>1458.2895450200001</v>
      </c>
      <c r="E134" s="60">
        <f t="shared" si="54"/>
        <v>60.204478905120773</v>
      </c>
      <c r="F134" s="58">
        <v>2304.1399714999998</v>
      </c>
      <c r="G134" s="59">
        <f t="shared" si="55"/>
        <v>40.931095486646662</v>
      </c>
      <c r="H134" s="61">
        <f t="shared" si="38"/>
        <v>-845.85042647999967</v>
      </c>
      <c r="I134" s="31">
        <f t="shared" si="56"/>
        <v>16.72164662048592</v>
      </c>
    </row>
    <row r="135" spans="1:9" ht="18.75" hidden="1">
      <c r="A135" s="39" t="s">
        <v>51</v>
      </c>
      <c r="B135" s="58">
        <f t="shared" si="37"/>
        <v>3903.88718496</v>
      </c>
      <c r="C135" s="59">
        <f t="shared" si="53"/>
        <v>37.334816592646234</v>
      </c>
      <c r="D135" s="26">
        <v>1480.66599772</v>
      </c>
      <c r="E135" s="60">
        <f t="shared" si="54"/>
        <v>40.851556719264593</v>
      </c>
      <c r="F135" s="58">
        <v>2423.2211872399998</v>
      </c>
      <c r="G135" s="59">
        <f t="shared" si="55"/>
        <v>35.271111060137251</v>
      </c>
      <c r="H135" s="61">
        <f t="shared" si="38"/>
        <v>-942.55518951999989</v>
      </c>
      <c r="I135" s="31">
        <f t="shared" si="56"/>
        <v>27.34535579780939</v>
      </c>
    </row>
    <row r="136" spans="1:9" ht="18.75" hidden="1">
      <c r="A136" s="39" t="s">
        <v>52</v>
      </c>
      <c r="B136" s="58">
        <f t="shared" si="37"/>
        <v>3815.8787023900004</v>
      </c>
      <c r="C136" s="59">
        <f t="shared" si="53"/>
        <v>21.823058873007906</v>
      </c>
      <c r="D136" s="26">
        <v>1442.85469317</v>
      </c>
      <c r="E136" s="60">
        <f t="shared" si="54"/>
        <v>27.344189381367134</v>
      </c>
      <c r="F136" s="58">
        <v>2373.0240092200002</v>
      </c>
      <c r="G136" s="59">
        <f t="shared" si="55"/>
        <v>18.694109680162939</v>
      </c>
      <c r="H136" s="61">
        <f t="shared" si="38"/>
        <v>-930.16931605000013</v>
      </c>
      <c r="I136" s="31">
        <f t="shared" si="56"/>
        <v>7.3798920982447669</v>
      </c>
    </row>
    <row r="137" spans="1:9" ht="18.75" hidden="1">
      <c r="A137" s="39" t="s">
        <v>53</v>
      </c>
      <c r="B137" s="58">
        <f t="shared" si="37"/>
        <v>3935.3680881600003</v>
      </c>
      <c r="C137" s="59">
        <f t="shared" si="53"/>
        <v>22.420232116080129</v>
      </c>
      <c r="D137" s="26">
        <v>1483.0527783099999</v>
      </c>
      <c r="E137" s="60">
        <f t="shared" si="54"/>
        <v>25.30883202263119</v>
      </c>
      <c r="F137" s="58">
        <v>2452.3153098500002</v>
      </c>
      <c r="G137" s="59">
        <f t="shared" si="55"/>
        <v>20.737067351595439</v>
      </c>
      <c r="H137" s="61">
        <f t="shared" si="38"/>
        <v>-969.26253154000028</v>
      </c>
      <c r="I137" s="31">
        <f t="shared" si="56"/>
        <v>14.353452889673846</v>
      </c>
    </row>
    <row r="138" spans="1:9" ht="18.75" hidden="1">
      <c r="A138" s="39" t="s">
        <v>54</v>
      </c>
      <c r="B138" s="34">
        <f t="shared" si="37"/>
        <v>3867.0240044599996</v>
      </c>
      <c r="C138" s="59">
        <f t="shared" si="53"/>
        <v>18.065688101776821</v>
      </c>
      <c r="D138" s="26">
        <v>1423.46555745</v>
      </c>
      <c r="E138" s="60">
        <f t="shared" si="54"/>
        <v>17.207918263919208</v>
      </c>
      <c r="F138" s="58">
        <v>2443.5584470099998</v>
      </c>
      <c r="G138" s="59">
        <f t="shared" si="55"/>
        <v>18.571183498588127</v>
      </c>
      <c r="H138" s="61">
        <f t="shared" si="38"/>
        <v>-1020.0928895599998</v>
      </c>
      <c r="I138" s="31">
        <f t="shared" si="56"/>
        <v>20.527397803296687</v>
      </c>
    </row>
    <row r="139" spans="1:9" ht="18.75" hidden="1">
      <c r="A139" s="39" t="s">
        <v>55</v>
      </c>
      <c r="B139" s="58">
        <f t="shared" si="37"/>
        <v>4153.3235391399994</v>
      </c>
      <c r="C139" s="59">
        <f t="shared" si="53"/>
        <v>18.129370294671276</v>
      </c>
      <c r="D139" s="26">
        <v>1641.2046503500001</v>
      </c>
      <c r="E139" s="60">
        <f t="shared" si="54"/>
        <v>23.735170443805664</v>
      </c>
      <c r="F139" s="58">
        <v>2512.1188887899998</v>
      </c>
      <c r="G139" s="59">
        <f t="shared" si="55"/>
        <v>14.733453309569789</v>
      </c>
      <c r="H139" s="61">
        <f t="shared" si="38"/>
        <v>-870.91423843999974</v>
      </c>
      <c r="I139" s="31">
        <f t="shared" si="56"/>
        <v>0.90055725028455047</v>
      </c>
    </row>
    <row r="140" spans="1:9" ht="18.75" hidden="1">
      <c r="A140" s="39" t="s">
        <v>56</v>
      </c>
      <c r="B140" s="58">
        <f t="shared" si="37"/>
        <v>4158.8952292200001</v>
      </c>
      <c r="C140" s="59">
        <f t="shared" si="53"/>
        <v>22.433690846802378</v>
      </c>
      <c r="D140" s="26">
        <v>1564.99360796</v>
      </c>
      <c r="E140" s="60">
        <f t="shared" si="54"/>
        <v>23.002943346434979</v>
      </c>
      <c r="F140" s="58">
        <v>2593.90162126</v>
      </c>
      <c r="G140" s="59">
        <f t="shared" si="55"/>
        <v>22.092781821518969</v>
      </c>
      <c r="H140" s="61">
        <f t="shared" si="38"/>
        <v>-1028.9080133</v>
      </c>
      <c r="I140" s="31">
        <f t="shared" si="56"/>
        <v>20.733941683021651</v>
      </c>
    </row>
    <row r="141" spans="1:9" ht="18.75" hidden="1">
      <c r="A141" s="39" t="s">
        <v>57</v>
      </c>
      <c r="B141" s="58">
        <f t="shared" si="37"/>
        <v>4161.2678998700003</v>
      </c>
      <c r="C141" s="59">
        <f t="shared" si="53"/>
        <v>19.74604219315146</v>
      </c>
      <c r="D141" s="26">
        <v>1592.8154735600001</v>
      </c>
      <c r="E141" s="60">
        <f t="shared" si="54"/>
        <v>20.093744797288117</v>
      </c>
      <c r="F141" s="58">
        <v>2568.4524263100002</v>
      </c>
      <c r="G141" s="59">
        <f t="shared" si="55"/>
        <v>19.531425452650208</v>
      </c>
      <c r="H141" s="61">
        <f t="shared" si="38"/>
        <v>-975.63695275000009</v>
      </c>
      <c r="I141" s="31">
        <f t="shared" si="56"/>
        <v>18.624618812407867</v>
      </c>
    </row>
    <row r="142" spans="1:9" ht="18.75">
      <c r="A142" s="29" t="s">
        <v>80</v>
      </c>
      <c r="B142" s="8">
        <f>D142+F142</f>
        <v>53063.266721110005</v>
      </c>
      <c r="C142" s="65">
        <f>((B142/B129)-1)*100</f>
        <v>15.700539620928256</v>
      </c>
      <c r="D142" s="10">
        <f>SUM(D143:D154)</f>
        <v>20664.539550670001</v>
      </c>
      <c r="E142" s="66">
        <f>((D142/D129)-1)*100</f>
        <v>17.562869102029353</v>
      </c>
      <c r="F142" s="8">
        <f>SUM(F143:F154)</f>
        <v>32398.727170440001</v>
      </c>
      <c r="G142" s="65">
        <f>((F142/F129)-1)*100</f>
        <v>14.543219478899406</v>
      </c>
      <c r="H142" s="12">
        <f>D142-F142</f>
        <v>-11734.18761977</v>
      </c>
      <c r="I142" s="19">
        <f>((H142/H129)-1)*100</f>
        <v>9.5862619791352355</v>
      </c>
    </row>
    <row r="143" spans="1:9" ht="18.75" hidden="1">
      <c r="A143" s="39" t="s">
        <v>46</v>
      </c>
      <c r="B143" s="58">
        <f t="shared" si="37"/>
        <v>3953.7942884499998</v>
      </c>
      <c r="C143" s="59">
        <f t="shared" ref="C143:C153" si="57">((B143/B130)-1)*100</f>
        <v>18.810522686324948</v>
      </c>
      <c r="D143" s="26">
        <v>1483.1195494399999</v>
      </c>
      <c r="E143" s="60">
        <f t="shared" ref="E143:E154" si="58">((D143/D130)-1)*100</f>
        <v>15.730181468162341</v>
      </c>
      <c r="F143" s="58">
        <v>2470.6747390099999</v>
      </c>
      <c r="G143" s="59">
        <f t="shared" ref="G143:G154" si="59">((F143/F130)-1)*100</f>
        <v>20.739658126479</v>
      </c>
      <c r="H143" s="61">
        <f t="shared" si="38"/>
        <v>-987.55518957000004</v>
      </c>
      <c r="I143" s="31">
        <f t="shared" ref="I143:I154" si="60">((H143/H130)-1)*100</f>
        <v>29.134298896003983</v>
      </c>
    </row>
    <row r="144" spans="1:9" ht="18.75" hidden="1">
      <c r="A144" s="39" t="s">
        <v>47</v>
      </c>
      <c r="B144" s="58">
        <f t="shared" si="37"/>
        <v>3848.9192964900003</v>
      </c>
      <c r="C144" s="59">
        <f t="shared" si="57"/>
        <v>21.178428410383688</v>
      </c>
      <c r="D144" s="26">
        <v>1509.66342482</v>
      </c>
      <c r="E144" s="60">
        <f t="shared" si="58"/>
        <v>21.561695344932374</v>
      </c>
      <c r="F144" s="58">
        <v>2339.25587167</v>
      </c>
      <c r="G144" s="59">
        <f t="shared" si="59"/>
        <v>20.932363576686107</v>
      </c>
      <c r="H144" s="61">
        <f t="shared" si="38"/>
        <v>-829.59244684999999</v>
      </c>
      <c r="I144" s="31">
        <f t="shared" si="60"/>
        <v>19.803689774073163</v>
      </c>
    </row>
    <row r="145" spans="1:9" ht="18.75" hidden="1">
      <c r="A145" s="39" t="s">
        <v>48</v>
      </c>
      <c r="B145" s="58">
        <f t="shared" si="37"/>
        <v>4755.8392945100004</v>
      </c>
      <c r="C145" s="59">
        <f t="shared" si="57"/>
        <v>22.078917847686586</v>
      </c>
      <c r="D145" s="26">
        <v>1799.12923955</v>
      </c>
      <c r="E145" s="60">
        <f t="shared" si="58"/>
        <v>17.856882019308017</v>
      </c>
      <c r="F145" s="58">
        <v>2956.71005496</v>
      </c>
      <c r="G145" s="59">
        <f t="shared" si="59"/>
        <v>24.799318077970177</v>
      </c>
      <c r="H145" s="61">
        <f t="shared" si="38"/>
        <v>-1157.58081541</v>
      </c>
      <c r="I145" s="31">
        <f t="shared" si="60"/>
        <v>37.376407137841824</v>
      </c>
    </row>
    <row r="146" spans="1:9" ht="18.75" hidden="1">
      <c r="A146" s="39" t="s">
        <v>49</v>
      </c>
      <c r="B146" s="58">
        <f t="shared" si="37"/>
        <v>4465.3618399000006</v>
      </c>
      <c r="C146" s="59">
        <f t="shared" si="57"/>
        <v>20.530623737004049</v>
      </c>
      <c r="D146" s="26">
        <v>1741.0654276800001</v>
      </c>
      <c r="E146" s="60">
        <f t="shared" si="58"/>
        <v>20.896009605594589</v>
      </c>
      <c r="F146" s="58">
        <v>2724.2964122200001</v>
      </c>
      <c r="G146" s="59">
        <f t="shared" si="59"/>
        <v>20.298264535197053</v>
      </c>
      <c r="H146" s="61">
        <f t="shared" si="38"/>
        <v>-983.23098454000001</v>
      </c>
      <c r="I146" s="31">
        <f t="shared" si="60"/>
        <v>19.254176377537767</v>
      </c>
    </row>
    <row r="147" spans="1:9" ht="18.75" hidden="1">
      <c r="A147" s="39" t="s">
        <v>50</v>
      </c>
      <c r="B147" s="58">
        <f t="shared" ref="B147:B193" si="61">D147+F147</f>
        <v>4640.9504383399999</v>
      </c>
      <c r="C147" s="59">
        <f t="shared" si="57"/>
        <v>23.349830686863584</v>
      </c>
      <c r="D147" s="26">
        <v>1787.8572713900001</v>
      </c>
      <c r="E147" s="60">
        <f t="shared" si="58"/>
        <v>22.599608390217174</v>
      </c>
      <c r="F147" s="58">
        <v>2853.0931669500001</v>
      </c>
      <c r="G147" s="59">
        <f t="shared" si="59"/>
        <v>23.82464616907065</v>
      </c>
      <c r="H147" s="61">
        <f t="shared" ref="H147:H193" si="62">D147-F147</f>
        <v>-1065.23589556</v>
      </c>
      <c r="I147" s="31">
        <f t="shared" si="60"/>
        <v>25.936674169802252</v>
      </c>
    </row>
    <row r="148" spans="1:9" ht="18.75" hidden="1">
      <c r="A148" s="39" t="s">
        <v>51</v>
      </c>
      <c r="B148" s="58">
        <f t="shared" si="61"/>
        <v>4685.94627674</v>
      </c>
      <c r="C148" s="59">
        <f t="shared" si="57"/>
        <v>20.03283022093818</v>
      </c>
      <c r="D148" s="26">
        <v>1826.0196353700001</v>
      </c>
      <c r="E148" s="60">
        <f t="shared" si="58"/>
        <v>23.324209388328775</v>
      </c>
      <c r="F148" s="58">
        <v>2859.9266413700002</v>
      </c>
      <c r="G148" s="59">
        <f t="shared" si="59"/>
        <v>18.021691805501217</v>
      </c>
      <c r="H148" s="61">
        <f t="shared" si="62"/>
        <v>-1033.9070060000001</v>
      </c>
      <c r="I148" s="31">
        <f t="shared" si="60"/>
        <v>9.6919328964197415</v>
      </c>
    </row>
    <row r="149" spans="1:9" ht="18.75" hidden="1">
      <c r="A149" s="39" t="s">
        <v>52</v>
      </c>
      <c r="B149" s="58">
        <f t="shared" si="61"/>
        <v>4466.9090934200003</v>
      </c>
      <c r="C149" s="59">
        <f t="shared" si="57"/>
        <v>17.06108715201664</v>
      </c>
      <c r="D149" s="26">
        <v>1762.53954942</v>
      </c>
      <c r="E149" s="60">
        <f t="shared" si="58"/>
        <v>22.156413792967712</v>
      </c>
      <c r="F149" s="58">
        <v>2704.3695440000001</v>
      </c>
      <c r="G149" s="59">
        <f t="shared" si="59"/>
        <v>13.963008106644125</v>
      </c>
      <c r="H149" s="61">
        <f t="shared" si="62"/>
        <v>-941.82999458000018</v>
      </c>
      <c r="I149" s="31">
        <f t="shared" si="60"/>
        <v>1.2536081688350631</v>
      </c>
    </row>
    <row r="150" spans="1:9" ht="18.75" hidden="1">
      <c r="A150" s="39" t="s">
        <v>53</v>
      </c>
      <c r="B150" s="58">
        <f t="shared" si="61"/>
        <v>4647.32235081</v>
      </c>
      <c r="C150" s="59">
        <f t="shared" si="57"/>
        <v>18.091173346452514</v>
      </c>
      <c r="D150" s="26">
        <v>1814.5007128899999</v>
      </c>
      <c r="E150" s="60">
        <f t="shared" si="58"/>
        <v>22.34903163444384</v>
      </c>
      <c r="F150" s="58">
        <v>2832.8216379199998</v>
      </c>
      <c r="G150" s="59">
        <f t="shared" si="59"/>
        <v>15.516207338495725</v>
      </c>
      <c r="H150" s="61">
        <f t="shared" si="62"/>
        <v>-1018.3209250299999</v>
      </c>
      <c r="I150" s="31">
        <f t="shared" si="60"/>
        <v>5.0614144149422335</v>
      </c>
    </row>
    <row r="151" spans="1:9" ht="18.75" hidden="1">
      <c r="A151" s="39" t="s">
        <v>54</v>
      </c>
      <c r="B151" s="34">
        <f t="shared" si="61"/>
        <v>4513.2532166600004</v>
      </c>
      <c r="C151" s="59">
        <f t="shared" si="57"/>
        <v>16.711280081392776</v>
      </c>
      <c r="D151" s="26">
        <v>1763.1156008800001</v>
      </c>
      <c r="E151" s="60">
        <f t="shared" si="58"/>
        <v>23.86078410203687</v>
      </c>
      <c r="F151" s="58">
        <v>2750.13761578</v>
      </c>
      <c r="G151" s="59">
        <f t="shared" si="59"/>
        <v>12.546422580771011</v>
      </c>
      <c r="H151" s="61">
        <f t="shared" si="62"/>
        <v>-987.02201489999993</v>
      </c>
      <c r="I151" s="31">
        <f t="shared" si="60"/>
        <v>-3.2419473754262129</v>
      </c>
    </row>
    <row r="152" spans="1:9" ht="18.75" hidden="1">
      <c r="A152" s="39" t="s">
        <v>55</v>
      </c>
      <c r="B152" s="58">
        <f t="shared" si="61"/>
        <v>4614.8929215300004</v>
      </c>
      <c r="C152" s="59">
        <f t="shared" si="57"/>
        <v>11.113253712124127</v>
      </c>
      <c r="D152" s="26">
        <v>1800.50173991</v>
      </c>
      <c r="E152" s="60">
        <f t="shared" si="58"/>
        <v>9.7061076158923001</v>
      </c>
      <c r="F152" s="58">
        <v>2814.3911816200002</v>
      </c>
      <c r="G152" s="59">
        <f t="shared" si="59"/>
        <v>12.032563195111944</v>
      </c>
      <c r="H152" s="61">
        <f t="shared" si="62"/>
        <v>-1013.8894417100003</v>
      </c>
      <c r="I152" s="31">
        <f t="shared" si="60"/>
        <v>16.416679962208548</v>
      </c>
    </row>
    <row r="153" spans="1:9" ht="18.75" hidden="1">
      <c r="A153" s="39" t="s">
        <v>56</v>
      </c>
      <c r="B153" s="58">
        <f t="shared" si="61"/>
        <v>4261.6231024400004</v>
      </c>
      <c r="C153" s="59">
        <f t="shared" si="57"/>
        <v>2.4700760071627581</v>
      </c>
      <c r="D153" s="26">
        <v>1705.8269836100001</v>
      </c>
      <c r="E153" s="60">
        <f t="shared" si="58"/>
        <v>8.9989744963610008</v>
      </c>
      <c r="F153" s="58">
        <v>2555.7961188300001</v>
      </c>
      <c r="G153" s="59">
        <f t="shared" si="59"/>
        <v>-1.4690419296430335</v>
      </c>
      <c r="H153" s="61">
        <f t="shared" si="62"/>
        <v>-849.96913522</v>
      </c>
      <c r="I153" s="31">
        <f t="shared" si="60"/>
        <v>-17.391144375102318</v>
      </c>
    </row>
    <row r="154" spans="1:9" ht="18.75" hidden="1">
      <c r="A154" s="39" t="s">
        <v>57</v>
      </c>
      <c r="B154" s="58">
        <f t="shared" si="61"/>
        <v>4208.4546018199999</v>
      </c>
      <c r="C154" s="59">
        <f>((B154/B141)-1)*100</f>
        <v>1.1339501105293914</v>
      </c>
      <c r="D154" s="26">
        <v>1671.20041571</v>
      </c>
      <c r="E154" s="60">
        <f t="shared" si="58"/>
        <v>4.9211564962265752</v>
      </c>
      <c r="F154" s="58">
        <v>2537.2541861099999</v>
      </c>
      <c r="G154" s="59">
        <f t="shared" si="59"/>
        <v>-1.2146707441578641</v>
      </c>
      <c r="H154" s="61">
        <f t="shared" si="62"/>
        <v>-866.05377039999985</v>
      </c>
      <c r="I154" s="31">
        <f t="shared" si="60"/>
        <v>-11.231963082283958</v>
      </c>
    </row>
    <row r="155" spans="1:9" ht="18.75">
      <c r="A155" s="29" t="s">
        <v>81</v>
      </c>
      <c r="B155" s="8">
        <f t="shared" si="61"/>
        <v>50982.295793459998</v>
      </c>
      <c r="C155" s="65">
        <f>((B155/B142)-1)*100</f>
        <v>-3.9216788868035146</v>
      </c>
      <c r="D155" s="10">
        <f>SUM(D156:D167)</f>
        <v>20180.592842239996</v>
      </c>
      <c r="E155" s="66">
        <f>((D155/D142)-1)*100</f>
        <v>-2.3419186633380051</v>
      </c>
      <c r="F155" s="8">
        <f>SUM(F156:F167)</f>
        <v>30801.702951219999</v>
      </c>
      <c r="G155" s="65">
        <f>((F155/F142)-1)*100</f>
        <v>-4.9292807424765055</v>
      </c>
      <c r="H155" s="12">
        <f t="shared" si="62"/>
        <v>-10621.110108980003</v>
      </c>
      <c r="I155" s="19">
        <f>((H155/H142)-1)*100</f>
        <v>-9.4857654134885454</v>
      </c>
    </row>
    <row r="156" spans="1:9" ht="18.75" hidden="1">
      <c r="A156" s="39" t="s">
        <v>46</v>
      </c>
      <c r="B156" s="58">
        <f t="shared" si="61"/>
        <v>4195.5231640500006</v>
      </c>
      <c r="C156" s="59">
        <f>((B156/B143)-1)*100</f>
        <v>6.1138455358223931</v>
      </c>
      <c r="D156" s="26">
        <v>1646.0262361</v>
      </c>
      <c r="E156" s="60">
        <f>((D156/D143)-1)*100</f>
        <v>10.98405632381494</v>
      </c>
      <c r="F156" s="58">
        <v>2549.4969279500001</v>
      </c>
      <c r="G156" s="59">
        <f>((F156/F143)-1)*100</f>
        <v>3.1903102296494179</v>
      </c>
      <c r="H156" s="61">
        <f t="shared" si="62"/>
        <v>-903.47069185000009</v>
      </c>
      <c r="I156" s="31">
        <f>((H156/H143)-1)*100</f>
        <v>-8.5144099902519805</v>
      </c>
    </row>
    <row r="157" spans="1:9" ht="18.75" hidden="1">
      <c r="A157" s="39" t="s">
        <v>47</v>
      </c>
      <c r="B157" s="58">
        <f t="shared" si="61"/>
        <v>3890.4262675800001</v>
      </c>
      <c r="C157" s="59">
        <f t="shared" ref="C157:C166" si="63">((B157/B144)-1)*100</f>
        <v>1.0784058561023047</v>
      </c>
      <c r="D157" s="26">
        <v>1587.70315807</v>
      </c>
      <c r="E157" s="60">
        <f t="shared" ref="E157:E167" si="64">((D157/D144)-1)*100</f>
        <v>5.1693464892219154</v>
      </c>
      <c r="F157" s="58">
        <v>2302.7231095100001</v>
      </c>
      <c r="G157" s="59">
        <f t="shared" ref="G157:G167" si="65">((F157/F144)-1)*100</f>
        <v>-1.5617257864963374</v>
      </c>
      <c r="H157" s="61">
        <f t="shared" si="62"/>
        <v>-715.01995144000011</v>
      </c>
      <c r="I157" s="31">
        <f t="shared" ref="I157:I167" si="66">((H157/H144)-1)*100</f>
        <v>-13.810696546845003</v>
      </c>
    </row>
    <row r="158" spans="1:9" ht="18.75" hidden="1">
      <c r="A158" s="39" t="s">
        <v>48</v>
      </c>
      <c r="B158" s="58">
        <f t="shared" si="61"/>
        <v>4449.9109951700002</v>
      </c>
      <c r="C158" s="59">
        <f t="shared" si="63"/>
        <v>-6.4326879104841694</v>
      </c>
      <c r="D158" s="26">
        <v>1834.3280507100001</v>
      </c>
      <c r="E158" s="60">
        <f t="shared" si="64"/>
        <v>1.956435946136037</v>
      </c>
      <c r="F158" s="58">
        <v>2615.5829444599999</v>
      </c>
      <c r="G158" s="59">
        <f t="shared" si="65"/>
        <v>-11.537387980527402</v>
      </c>
      <c r="H158" s="61">
        <f t="shared" si="62"/>
        <v>-781.25489374999984</v>
      </c>
      <c r="I158" s="31">
        <f t="shared" si="66"/>
        <v>-32.509688883079015</v>
      </c>
    </row>
    <row r="159" spans="1:9" ht="18.75" hidden="1">
      <c r="A159" s="39" t="s">
        <v>49</v>
      </c>
      <c r="B159" s="58">
        <f t="shared" si="61"/>
        <v>4126.1787516799996</v>
      </c>
      <c r="C159" s="59">
        <f t="shared" si="63"/>
        <v>-7.5958701753853113</v>
      </c>
      <c r="D159" s="26">
        <v>1625.7877781899999</v>
      </c>
      <c r="E159" s="60">
        <f t="shared" si="64"/>
        <v>-6.6210980734715763</v>
      </c>
      <c r="F159" s="58">
        <v>2500.3909734899999</v>
      </c>
      <c r="G159" s="59">
        <f t="shared" si="65"/>
        <v>-8.2188354294216452</v>
      </c>
      <c r="H159" s="61">
        <f t="shared" si="62"/>
        <v>-874.60319529999992</v>
      </c>
      <c r="I159" s="31">
        <f t="shared" si="66"/>
        <v>-11.048043740283575</v>
      </c>
    </row>
    <row r="160" spans="1:9" ht="18.75">
      <c r="A160" s="39" t="s">
        <v>50</v>
      </c>
      <c r="B160" s="58">
        <f t="shared" si="61"/>
        <v>4306.6606041800005</v>
      </c>
      <c r="C160" s="59">
        <f t="shared" si="63"/>
        <v>-7.2030468457140007</v>
      </c>
      <c r="D160" s="26">
        <v>1669.69385023</v>
      </c>
      <c r="E160" s="60">
        <f t="shared" si="64"/>
        <v>-6.6092200451847045</v>
      </c>
      <c r="F160" s="58">
        <v>2636.9667539500001</v>
      </c>
      <c r="G160" s="59">
        <f t="shared" si="65"/>
        <v>-7.5751614249261356</v>
      </c>
      <c r="H160" s="61">
        <f t="shared" si="62"/>
        <v>-967.27290372000016</v>
      </c>
      <c r="I160" s="31">
        <f t="shared" si="66"/>
        <v>-9.1963660113518984</v>
      </c>
    </row>
    <row r="161" spans="1:9" ht="18.75">
      <c r="A161" s="39" t="s">
        <v>51</v>
      </c>
      <c r="B161" s="58">
        <f t="shared" si="61"/>
        <v>4246.6601317700006</v>
      </c>
      <c r="C161" s="59">
        <f t="shared" si="63"/>
        <v>-9.3745450550835052</v>
      </c>
      <c r="D161" s="26">
        <v>1671.2768997200001</v>
      </c>
      <c r="E161" s="60">
        <f t="shared" si="64"/>
        <v>-8.4743193694434176</v>
      </c>
      <c r="F161" s="58">
        <v>2575.3832320500001</v>
      </c>
      <c r="G161" s="59">
        <f t="shared" si="65"/>
        <v>-9.9493254548548293</v>
      </c>
      <c r="H161" s="61">
        <f t="shared" si="62"/>
        <v>-904.10633232999999</v>
      </c>
      <c r="I161" s="31">
        <f t="shared" si="66"/>
        <v>-12.554385734571582</v>
      </c>
    </row>
    <row r="162" spans="1:9" ht="18.75">
      <c r="A162" s="39" t="s">
        <v>52</v>
      </c>
      <c r="B162" s="58">
        <f t="shared" si="61"/>
        <v>4155.3989793399996</v>
      </c>
      <c r="C162" s="59">
        <f t="shared" si="63"/>
        <v>-6.9737285349923965</v>
      </c>
      <c r="D162" s="26">
        <v>1600.8003439199999</v>
      </c>
      <c r="E162" s="60">
        <f t="shared" si="64"/>
        <v>-9.1764865959021229</v>
      </c>
      <c r="F162" s="58">
        <v>2554.5986354199999</v>
      </c>
      <c r="G162" s="59">
        <f t="shared" si="65"/>
        <v>-5.5381080929670539</v>
      </c>
      <c r="H162" s="61">
        <f t="shared" si="62"/>
        <v>-953.7982915</v>
      </c>
      <c r="I162" s="31">
        <f t="shared" si="66"/>
        <v>1.2707491786070113</v>
      </c>
    </row>
    <row r="163" spans="1:9" ht="18.75">
      <c r="A163" s="39" t="s">
        <v>53</v>
      </c>
      <c r="B163" s="58">
        <f t="shared" si="61"/>
        <v>4383.2657881100004</v>
      </c>
      <c r="C163" s="59">
        <f t="shared" si="63"/>
        <v>-5.6819076183509454</v>
      </c>
      <c r="D163" s="26">
        <v>1725.3062014</v>
      </c>
      <c r="E163" s="60">
        <f t="shared" si="64"/>
        <v>-4.9156503966282683</v>
      </c>
      <c r="F163" s="58">
        <v>2657.9595867100002</v>
      </c>
      <c r="G163" s="59">
        <f t="shared" si="65"/>
        <v>-6.1727165900353764</v>
      </c>
      <c r="H163" s="61">
        <f t="shared" si="62"/>
        <v>-932.6533853100002</v>
      </c>
      <c r="I163" s="31">
        <f t="shared" si="66"/>
        <v>-8.4126268658847323</v>
      </c>
    </row>
    <row r="164" spans="1:9" ht="18.75">
      <c r="A164" s="39" t="s">
        <v>54</v>
      </c>
      <c r="B164" s="34">
        <f t="shared" si="61"/>
        <v>4321.77170604</v>
      </c>
      <c r="C164" s="59">
        <f t="shared" si="63"/>
        <v>-4.2426494022798185</v>
      </c>
      <c r="D164" s="26">
        <v>1710.36288958</v>
      </c>
      <c r="E164" s="60">
        <f t="shared" si="64"/>
        <v>-2.9920165911792918</v>
      </c>
      <c r="F164" s="58">
        <v>2611.4088164599998</v>
      </c>
      <c r="G164" s="59">
        <f t="shared" si="65"/>
        <v>-5.0444311776977617</v>
      </c>
      <c r="H164" s="61">
        <f t="shared" si="62"/>
        <v>-901.0459268799998</v>
      </c>
      <c r="I164" s="31">
        <f t="shared" si="66"/>
        <v>-8.710655560069835</v>
      </c>
    </row>
    <row r="165" spans="1:9" ht="18.75">
      <c r="A165" s="39" t="s">
        <v>55</v>
      </c>
      <c r="B165" s="58">
        <f t="shared" si="61"/>
        <v>4541.0157983099998</v>
      </c>
      <c r="C165" s="59">
        <f t="shared" si="63"/>
        <v>-1.6008415466226666</v>
      </c>
      <c r="D165" s="26">
        <v>1776.52989374</v>
      </c>
      <c r="E165" s="60">
        <f t="shared" si="64"/>
        <v>-1.3313981119061902</v>
      </c>
      <c r="F165" s="58">
        <v>2764.48590457</v>
      </c>
      <c r="G165" s="59">
        <f t="shared" si="65"/>
        <v>-1.7732175035196862</v>
      </c>
      <c r="H165" s="61">
        <f t="shared" si="62"/>
        <v>-987.95601082999997</v>
      </c>
      <c r="I165" s="31">
        <f t="shared" si="66"/>
        <v>-2.5578164455743457</v>
      </c>
    </row>
    <row r="166" spans="1:9" ht="18.75">
      <c r="A166" s="39" t="s">
        <v>56</v>
      </c>
      <c r="B166" s="58">
        <f t="shared" si="61"/>
        <v>4212.7540552099999</v>
      </c>
      <c r="C166" s="59">
        <f t="shared" si="63"/>
        <v>-1.1467238198990537</v>
      </c>
      <c r="D166" s="26">
        <v>1654.1638484499999</v>
      </c>
      <c r="E166" s="60">
        <f t="shared" si="64"/>
        <v>-3.0286269156480694</v>
      </c>
      <c r="F166" s="58">
        <v>2558.59020676</v>
      </c>
      <c r="G166" s="59">
        <f t="shared" si="65"/>
        <v>0.10932358451498647</v>
      </c>
      <c r="H166" s="61">
        <f t="shared" si="62"/>
        <v>-904.42635831000007</v>
      </c>
      <c r="I166" s="31">
        <f t="shared" si="66"/>
        <v>6.4069647747744041</v>
      </c>
    </row>
    <row r="167" spans="1:9" ht="18.75">
      <c r="A167" s="39" t="s">
        <v>57</v>
      </c>
      <c r="B167" s="58">
        <f t="shared" si="61"/>
        <v>4152.7295520200005</v>
      </c>
      <c r="C167" s="59">
        <f>((B167/B154)-1)*100</f>
        <v>-1.3241214429615233</v>
      </c>
      <c r="D167" s="26">
        <v>1678.6136921299999</v>
      </c>
      <c r="E167" s="60">
        <f t="shared" si="64"/>
        <v>0.44358991000192916</v>
      </c>
      <c r="F167" s="58">
        <v>2474.1158598900001</v>
      </c>
      <c r="G167" s="59">
        <f t="shared" si="65"/>
        <v>-2.4884509626842077</v>
      </c>
      <c r="H167" s="61">
        <f t="shared" si="62"/>
        <v>-795.50216776000025</v>
      </c>
      <c r="I167" s="31">
        <f t="shared" si="66"/>
        <v>-8.1463305225741749</v>
      </c>
    </row>
    <row r="168" spans="1:9" ht="18.75">
      <c r="A168" s="36" t="s">
        <v>87</v>
      </c>
      <c r="B168" s="54">
        <f>D168+F168</f>
        <v>53319.054781860003</v>
      </c>
      <c r="C168" s="55">
        <f>((B168/B155)-1)*100</f>
        <v>4.583471481682011</v>
      </c>
      <c r="D168" s="54">
        <f>SUM(D169:D180)</f>
        <v>20645.167721979997</v>
      </c>
      <c r="E168" s="55">
        <f>((D168/D155)-1)*100</f>
        <v>2.302087373605799</v>
      </c>
      <c r="F168" s="54">
        <f>SUM(F169:F180)</f>
        <v>32673.887059880006</v>
      </c>
      <c r="G168" s="55">
        <f>((F168/F155)-1)*100</f>
        <v>6.0781837667382987</v>
      </c>
      <c r="H168" s="56">
        <f>D168-F168</f>
        <v>-12028.719337900009</v>
      </c>
      <c r="I168" s="48">
        <f>((H168/H155)-1)*100</f>
        <v>13.252938859280739</v>
      </c>
    </row>
    <row r="169" spans="1:9" ht="18.75">
      <c r="A169" s="39" t="s">
        <v>46</v>
      </c>
      <c r="B169" s="58">
        <f t="shared" si="61"/>
        <v>4143.78974767</v>
      </c>
      <c r="C169" s="59">
        <f>((B169/B156)-1)*100</f>
        <v>-1.2330623466290547</v>
      </c>
      <c r="D169" s="26">
        <v>1605.8231704</v>
      </c>
      <c r="E169" s="60">
        <f>((D169/D156)-1)*100</f>
        <v>-2.442431646487897</v>
      </c>
      <c r="F169" s="58">
        <v>2537.96657727</v>
      </c>
      <c r="G169" s="59">
        <f>((F169/F156)-1)*100</f>
        <v>-0.45225983815055937</v>
      </c>
      <c r="H169" s="61">
        <f t="shared" si="62"/>
        <v>-932.14340687000004</v>
      </c>
      <c r="I169" s="31">
        <f t="shared" ref="I169:I179" si="67">((H169/H156)-1)*100</f>
        <v>3.1736187215202216</v>
      </c>
    </row>
    <row r="170" spans="1:9" ht="18.75">
      <c r="A170" s="39" t="s">
        <v>47</v>
      </c>
      <c r="B170" s="58">
        <f t="shared" si="61"/>
        <v>4100.49464902</v>
      </c>
      <c r="C170" s="59">
        <f t="shared" ref="C170:C179" si="68">((B170/B157)-1)*100</f>
        <v>5.3996237684944104</v>
      </c>
      <c r="D170" s="26">
        <v>1674.2005086900001</v>
      </c>
      <c r="E170" s="60">
        <f t="shared" ref="E170:E180" si="69">((D170/D157)-1)*100</f>
        <v>5.4479548132376099</v>
      </c>
      <c r="F170" s="58">
        <v>2426.2941403300001</v>
      </c>
      <c r="G170" s="59">
        <f t="shared" ref="G170:G180" si="70">((F170/F157)-1)*100</f>
        <v>5.3663000258113991</v>
      </c>
      <c r="H170" s="61">
        <f t="shared" si="62"/>
        <v>-752.09363164000001</v>
      </c>
      <c r="I170" s="31">
        <f t="shared" si="67"/>
        <v>5.1849854154889075</v>
      </c>
    </row>
    <row r="171" spans="1:9" ht="18.75">
      <c r="A171" s="39" t="s">
        <v>48</v>
      </c>
      <c r="B171" s="58">
        <f t="shared" si="61"/>
        <v>4384.70650922</v>
      </c>
      <c r="C171" s="59">
        <f t="shared" si="68"/>
        <v>-1.4652986547545321</v>
      </c>
      <c r="D171" s="26">
        <v>1793.2591465200001</v>
      </c>
      <c r="E171" s="60">
        <f t="shared" si="69"/>
        <v>-2.2389072758334461</v>
      </c>
      <c r="F171" s="58">
        <v>2591.4473627000002</v>
      </c>
      <c r="G171" s="59">
        <f t="shared" si="70"/>
        <v>-0.92276109274685991</v>
      </c>
      <c r="H171" s="61">
        <f t="shared" si="62"/>
        <v>-798.18821618000015</v>
      </c>
      <c r="I171" s="31">
        <f t="shared" si="67"/>
        <v>2.1674516941226241</v>
      </c>
    </row>
    <row r="172" spans="1:9" ht="18.75">
      <c r="A172" s="39" t="s">
        <v>49</v>
      </c>
      <c r="B172" s="58">
        <f t="shared" si="61"/>
        <v>4430.7870547699995</v>
      </c>
      <c r="C172" s="59">
        <f t="shared" si="68"/>
        <v>7.3823341503558737</v>
      </c>
      <c r="D172" s="26">
        <v>1716.7323498799999</v>
      </c>
      <c r="E172" s="60">
        <f t="shared" si="69"/>
        <v>5.5938771904934015</v>
      </c>
      <c r="F172" s="58">
        <v>2714.0547048899998</v>
      </c>
      <c r="G172" s="59">
        <f t="shared" si="70"/>
        <v>8.5452128753197307</v>
      </c>
      <c r="H172" s="61">
        <f t="shared" si="62"/>
        <v>-997.32235500999991</v>
      </c>
      <c r="I172" s="31">
        <f t="shared" si="67"/>
        <v>14.031409943329297</v>
      </c>
    </row>
    <row r="173" spans="1:9" ht="18.75">
      <c r="A173" s="39" t="s">
        <v>50</v>
      </c>
      <c r="B173" s="58">
        <f t="shared" si="61"/>
        <v>4483.0304023999997</v>
      </c>
      <c r="C173" s="59">
        <f t="shared" si="68"/>
        <v>4.0952797173944067</v>
      </c>
      <c r="D173" s="26">
        <v>1731.2397495299999</v>
      </c>
      <c r="E173" s="60">
        <f t="shared" si="69"/>
        <v>3.6860589317929238</v>
      </c>
      <c r="F173" s="58">
        <v>2751.79065287</v>
      </c>
      <c r="G173" s="59">
        <f t="shared" si="70"/>
        <v>4.3543931203531949</v>
      </c>
      <c r="H173" s="61">
        <f t="shared" si="62"/>
        <v>-1020.5509033400001</v>
      </c>
      <c r="I173" s="31">
        <f t="shared" si="67"/>
        <v>5.508062865722807</v>
      </c>
    </row>
    <row r="174" spans="1:9" ht="18.75">
      <c r="A174" s="39" t="s">
        <v>51</v>
      </c>
      <c r="B174" s="58">
        <f t="shared" si="61"/>
        <v>4399.2645982599997</v>
      </c>
      <c r="C174" s="59">
        <f t="shared" si="68"/>
        <v>3.5935172995912312</v>
      </c>
      <c r="D174" s="26">
        <v>1743.59922265</v>
      </c>
      <c r="E174" s="60">
        <f t="shared" si="69"/>
        <v>4.3273692673019282</v>
      </c>
      <c r="F174" s="58">
        <v>2655.66537561</v>
      </c>
      <c r="G174" s="59">
        <f t="shared" si="70"/>
        <v>3.1172892081034353</v>
      </c>
      <c r="H174" s="61">
        <f t="shared" si="62"/>
        <v>-912.06615295999995</v>
      </c>
      <c r="I174" s="31">
        <f t="shared" si="67"/>
        <v>0.88040757434875161</v>
      </c>
    </row>
    <row r="175" spans="1:9" ht="18.75">
      <c r="A175" s="39" t="s">
        <v>52</v>
      </c>
      <c r="B175" s="58">
        <f t="shared" si="61"/>
        <v>4567.5478682399998</v>
      </c>
      <c r="C175" s="59">
        <f t="shared" si="68"/>
        <v>9.9183951035542108</v>
      </c>
      <c r="D175" s="26">
        <v>1688.1288263199999</v>
      </c>
      <c r="E175" s="60">
        <f t="shared" si="69"/>
        <v>5.4553013267196082</v>
      </c>
      <c r="F175" s="58">
        <v>2879.4190419199999</v>
      </c>
      <c r="G175" s="59">
        <f t="shared" si="70"/>
        <v>12.715124873093675</v>
      </c>
      <c r="H175" s="61">
        <f t="shared" si="62"/>
        <v>-1191.2902156</v>
      </c>
      <c r="I175" s="31">
        <f t="shared" si="67"/>
        <v>24.899596300021255</v>
      </c>
    </row>
    <row r="176" spans="1:9" ht="18.75">
      <c r="A176" s="39" t="s">
        <v>53</v>
      </c>
      <c r="B176" s="58">
        <f t="shared" si="61"/>
        <v>4580.5065293799998</v>
      </c>
      <c r="C176" s="59">
        <f t="shared" si="68"/>
        <v>4.4998581150390793</v>
      </c>
      <c r="D176" s="26">
        <v>1804.4213440399999</v>
      </c>
      <c r="E176" s="60">
        <f t="shared" si="69"/>
        <v>4.5855711047582126</v>
      </c>
      <c r="F176" s="58">
        <v>2776.08518534</v>
      </c>
      <c r="G176" s="59">
        <f t="shared" si="70"/>
        <v>4.4442210190341669</v>
      </c>
      <c r="H176" s="61">
        <f t="shared" si="62"/>
        <v>-971.66384130000006</v>
      </c>
      <c r="I176" s="31">
        <f t="shared" si="67"/>
        <v>4.1827389043394003</v>
      </c>
    </row>
    <row r="177" spans="1:9" ht="18.75">
      <c r="A177" s="39" t="s">
        <v>54</v>
      </c>
      <c r="B177" s="34">
        <f t="shared" si="61"/>
        <v>4576.6881643699999</v>
      </c>
      <c r="C177" s="59">
        <f t="shared" si="68"/>
        <v>5.8984248976810871</v>
      </c>
      <c r="D177" s="26">
        <v>1714.3703669399999</v>
      </c>
      <c r="E177" s="60">
        <f t="shared" si="69"/>
        <v>0.23430567772573241</v>
      </c>
      <c r="F177" s="58">
        <v>2862.3177974300002</v>
      </c>
      <c r="G177" s="59">
        <f t="shared" si="70"/>
        <v>9.6081846468654355</v>
      </c>
      <c r="H177" s="61">
        <f t="shared" si="62"/>
        <v>-1147.9474304900002</v>
      </c>
      <c r="I177" s="31">
        <f t="shared" si="67"/>
        <v>27.401655814030711</v>
      </c>
    </row>
    <row r="178" spans="1:9" ht="18.75">
      <c r="A178" s="39" t="s">
        <v>55</v>
      </c>
      <c r="B178" s="58">
        <f t="shared" si="61"/>
        <v>4657.0342647799998</v>
      </c>
      <c r="C178" s="59">
        <f t="shared" si="68"/>
        <v>2.5549011856152992</v>
      </c>
      <c r="D178" s="26">
        <v>1768.76098826</v>
      </c>
      <c r="E178" s="60">
        <f t="shared" si="69"/>
        <v>-0.43730789486715604</v>
      </c>
      <c r="F178" s="58">
        <v>2888.2732765199999</v>
      </c>
      <c r="G178" s="59">
        <f t="shared" si="70"/>
        <v>4.4777718615011119</v>
      </c>
      <c r="H178" s="61">
        <f t="shared" si="62"/>
        <v>-1119.5122882599999</v>
      </c>
      <c r="I178" s="31">
        <f t="shared" si="67"/>
        <v>13.31600556987118</v>
      </c>
    </row>
    <row r="179" spans="1:9" ht="18.75">
      <c r="A179" s="39" t="s">
        <v>56</v>
      </c>
      <c r="B179" s="58">
        <f t="shared" si="61"/>
        <v>4486.5316611500002</v>
      </c>
      <c r="C179" s="59">
        <f t="shared" si="68"/>
        <v>6.4987797139834047</v>
      </c>
      <c r="D179" s="26">
        <v>1743.91728848</v>
      </c>
      <c r="E179" s="60">
        <f t="shared" si="69"/>
        <v>5.4259099008905132</v>
      </c>
      <c r="F179" s="58">
        <v>2742.6143726700002</v>
      </c>
      <c r="G179" s="59">
        <f t="shared" si="70"/>
        <v>7.1924048416895259</v>
      </c>
      <c r="H179" s="61">
        <f t="shared" si="62"/>
        <v>-998.69708419000017</v>
      </c>
      <c r="I179" s="31">
        <f t="shared" si="67"/>
        <v>10.423261663465144</v>
      </c>
    </row>
    <row r="180" spans="1:9" ht="18.75">
      <c r="A180" s="39" t="s">
        <v>57</v>
      </c>
      <c r="B180" s="58">
        <f t="shared" si="61"/>
        <v>4508.6733326000003</v>
      </c>
      <c r="C180" s="59">
        <f>((B180/B167)-1)*100</f>
        <v>8.5713210099814816</v>
      </c>
      <c r="D180" s="26">
        <v>1660.7147602699999</v>
      </c>
      <c r="E180" s="60">
        <f t="shared" si="69"/>
        <v>-1.066292497429111</v>
      </c>
      <c r="F180" s="58">
        <v>2847.9585723300002</v>
      </c>
      <c r="G180" s="59">
        <f t="shared" si="70"/>
        <v>15.110153833160478</v>
      </c>
      <c r="H180" s="61">
        <f t="shared" si="62"/>
        <v>-1187.2438120600002</v>
      </c>
      <c r="I180" s="31">
        <f>((H180/H167)-1)*100</f>
        <v>49.244572821602532</v>
      </c>
    </row>
    <row r="181" spans="1:9" ht="18.75">
      <c r="A181" s="36" t="s">
        <v>82</v>
      </c>
      <c r="B181" s="54">
        <f t="shared" si="61"/>
        <v>19353.83582479</v>
      </c>
      <c r="C181" s="55">
        <f>((B181/B194)-1)*100</f>
        <v>13.447173048778405</v>
      </c>
      <c r="D181" s="54">
        <f>SUM(D182:D193)</f>
        <v>7112.0151791199996</v>
      </c>
      <c r="E181" s="55">
        <f>((D181/D194)-1)*100</f>
        <v>4.7422574958643215</v>
      </c>
      <c r="F181" s="54">
        <f>SUM(F182:F193)</f>
        <v>12241.820645669999</v>
      </c>
      <c r="G181" s="55">
        <f>((F181/F194)-1)*100</f>
        <v>19.202564866677353</v>
      </c>
      <c r="H181" s="56">
        <f t="shared" si="62"/>
        <v>-5129.8054665499994</v>
      </c>
      <c r="I181" s="57">
        <f>((H181/H194)-1)*100</f>
        <v>47.418894756917631</v>
      </c>
    </row>
    <row r="182" spans="1:9" ht="18.75">
      <c r="A182" s="39" t="s">
        <v>46</v>
      </c>
      <c r="B182" s="58">
        <f t="shared" si="61"/>
        <v>4813.3190857</v>
      </c>
      <c r="C182" s="59">
        <f>((B182/B169)-1)*100</f>
        <v>16.157415766725801</v>
      </c>
      <c r="D182" s="40">
        <v>1640.2567958699999</v>
      </c>
      <c r="E182" s="60">
        <f>((D182/D169)-1)*100</f>
        <v>2.1442974609354293</v>
      </c>
      <c r="F182" s="58">
        <v>3173.0622898299998</v>
      </c>
      <c r="G182" s="59">
        <f>((F182/F169)-1)*100</f>
        <v>25.023801268618339</v>
      </c>
      <c r="H182" s="61">
        <f t="shared" si="62"/>
        <v>-1532.8054939599999</v>
      </c>
      <c r="I182" s="31">
        <f t="shared" ref="I182:I193" si="71">((H182/H169)-1)*100</f>
        <v>64.438806589528383</v>
      </c>
    </row>
    <row r="183" spans="1:9" ht="18.75">
      <c r="A183" s="39" t="s">
        <v>47</v>
      </c>
      <c r="B183" s="58">
        <f t="shared" si="61"/>
        <v>4557.95952915</v>
      </c>
      <c r="C183" s="59">
        <f t="shared" ref="C183:C192" si="72">((B183/B170)-1)*100</f>
        <v>11.156334034951909</v>
      </c>
      <c r="D183" s="40">
        <v>1676.0881904</v>
      </c>
      <c r="E183" s="60">
        <f t="shared" ref="E183:E192" si="73">((D183/D170)-1)*100</f>
        <v>0.11275123261531572</v>
      </c>
      <c r="F183" s="58">
        <v>2881.8713387500002</v>
      </c>
      <c r="G183" s="59">
        <f t="shared" ref="G183:G193" si="74">((F183/F170)-1)*100</f>
        <v>18.776668123100571</v>
      </c>
      <c r="H183" s="61">
        <f t="shared" si="62"/>
        <v>-1205.7831483500001</v>
      </c>
      <c r="I183" s="31">
        <f t="shared" si="71"/>
        <v>60.323541860166266</v>
      </c>
    </row>
    <row r="184" spans="1:9" ht="18.75">
      <c r="A184" s="39" t="s">
        <v>48</v>
      </c>
      <c r="B184" s="33">
        <f t="shared" si="61"/>
        <v>5335.7700642600003</v>
      </c>
      <c r="C184" s="25">
        <f t="shared" si="72"/>
        <v>21.690472396274153</v>
      </c>
      <c r="D184" s="40">
        <v>1909.7409082700001</v>
      </c>
      <c r="E184" s="35">
        <f t="shared" si="73"/>
        <v>6.4955342330774934</v>
      </c>
      <c r="F184" s="33">
        <v>3426.0291559900002</v>
      </c>
      <c r="G184" s="25">
        <f t="shared" si="74"/>
        <v>32.205238095998155</v>
      </c>
      <c r="H184" s="28">
        <f t="shared" si="62"/>
        <v>-1516.2882477200001</v>
      </c>
      <c r="I184" s="31">
        <f t="shared" si="71"/>
        <v>89.966253194855568</v>
      </c>
    </row>
    <row r="185" spans="1:9" ht="19.5" thickBot="1">
      <c r="A185" s="42" t="s">
        <v>49</v>
      </c>
      <c r="B185" s="43">
        <f t="shared" si="61"/>
        <v>4646.7871456800003</v>
      </c>
      <c r="C185" s="44">
        <f t="shared" si="72"/>
        <v>4.8749824408163445</v>
      </c>
      <c r="D185" s="62">
        <v>1885.9292845800001</v>
      </c>
      <c r="E185" s="45">
        <f t="shared" si="73"/>
        <v>9.8557550168974828</v>
      </c>
      <c r="F185" s="43">
        <v>2760.8578610999998</v>
      </c>
      <c r="G185" s="44">
        <f t="shared" si="74"/>
        <v>1.7244735754836871</v>
      </c>
      <c r="H185" s="46">
        <f t="shared" si="62"/>
        <v>-874.92857651999975</v>
      </c>
      <c r="I185" s="47">
        <f t="shared" si="71"/>
        <v>-12.272238547061642</v>
      </c>
    </row>
    <row r="186" spans="1:9" ht="18.75" hidden="1">
      <c r="A186" s="39" t="s">
        <v>50</v>
      </c>
      <c r="B186" s="58">
        <f t="shared" si="61"/>
        <v>0</v>
      </c>
      <c r="C186" s="59">
        <f t="shared" si="72"/>
        <v>-100</v>
      </c>
      <c r="D186" s="40"/>
      <c r="E186" s="60">
        <f t="shared" si="73"/>
        <v>-100</v>
      </c>
      <c r="F186" s="58"/>
      <c r="G186" s="59">
        <f t="shared" si="74"/>
        <v>-100</v>
      </c>
      <c r="H186" s="61">
        <f t="shared" si="62"/>
        <v>0</v>
      </c>
      <c r="I186" s="31">
        <f t="shared" si="71"/>
        <v>-100</v>
      </c>
    </row>
    <row r="187" spans="1:9" ht="18.75" hidden="1">
      <c r="A187" s="39" t="s">
        <v>51</v>
      </c>
      <c r="B187" s="58">
        <f t="shared" si="61"/>
        <v>0</v>
      </c>
      <c r="C187" s="59">
        <f t="shared" si="72"/>
        <v>-100</v>
      </c>
      <c r="D187" s="40"/>
      <c r="E187" s="60">
        <f t="shared" si="73"/>
        <v>-100</v>
      </c>
      <c r="F187" s="58"/>
      <c r="G187" s="59">
        <f t="shared" si="74"/>
        <v>-100</v>
      </c>
      <c r="H187" s="61">
        <f t="shared" si="62"/>
        <v>0</v>
      </c>
      <c r="I187" s="31">
        <f t="shared" si="71"/>
        <v>-100</v>
      </c>
    </row>
    <row r="188" spans="1:9" ht="18.75" hidden="1">
      <c r="A188" s="39" t="s">
        <v>52</v>
      </c>
      <c r="B188" s="58">
        <f t="shared" si="61"/>
        <v>0</v>
      </c>
      <c r="C188" s="59">
        <f t="shared" si="72"/>
        <v>-100</v>
      </c>
      <c r="D188" s="40"/>
      <c r="E188" s="60">
        <f t="shared" si="73"/>
        <v>-100</v>
      </c>
      <c r="F188" s="58"/>
      <c r="G188" s="59">
        <f t="shared" si="74"/>
        <v>-100</v>
      </c>
      <c r="H188" s="61">
        <f t="shared" si="62"/>
        <v>0</v>
      </c>
      <c r="I188" s="31">
        <f t="shared" si="71"/>
        <v>-100</v>
      </c>
    </row>
    <row r="189" spans="1:9" ht="18.75" hidden="1">
      <c r="A189" s="39" t="s">
        <v>53</v>
      </c>
      <c r="B189" s="58">
        <f t="shared" si="61"/>
        <v>0</v>
      </c>
      <c r="C189" s="59">
        <f t="shared" si="72"/>
        <v>-100</v>
      </c>
      <c r="D189" s="40"/>
      <c r="E189" s="60">
        <f t="shared" si="73"/>
        <v>-100</v>
      </c>
      <c r="F189" s="58"/>
      <c r="G189" s="59">
        <f t="shared" si="74"/>
        <v>-100</v>
      </c>
      <c r="H189" s="61">
        <f t="shared" si="62"/>
        <v>0</v>
      </c>
      <c r="I189" s="31">
        <f t="shared" si="71"/>
        <v>-100</v>
      </c>
    </row>
    <row r="190" spans="1:9" ht="18.75" hidden="1">
      <c r="A190" s="39" t="s">
        <v>54</v>
      </c>
      <c r="B190" s="34">
        <f t="shared" si="61"/>
        <v>0</v>
      </c>
      <c r="C190" s="59">
        <f t="shared" si="72"/>
        <v>-100</v>
      </c>
      <c r="D190" s="40"/>
      <c r="E190" s="60">
        <f t="shared" si="73"/>
        <v>-100</v>
      </c>
      <c r="F190" s="58"/>
      <c r="G190" s="59">
        <f t="shared" si="74"/>
        <v>-100</v>
      </c>
      <c r="H190" s="61">
        <f t="shared" si="62"/>
        <v>0</v>
      </c>
      <c r="I190" s="31">
        <f t="shared" si="71"/>
        <v>-100</v>
      </c>
    </row>
    <row r="191" spans="1:9" ht="18.75" hidden="1">
      <c r="A191" s="39" t="s">
        <v>55</v>
      </c>
      <c r="B191" s="58">
        <f t="shared" si="61"/>
        <v>0</v>
      </c>
      <c r="C191" s="59">
        <f t="shared" si="72"/>
        <v>-100</v>
      </c>
      <c r="D191" s="40"/>
      <c r="E191" s="60">
        <f t="shared" si="73"/>
        <v>-100</v>
      </c>
      <c r="F191" s="58"/>
      <c r="G191" s="59">
        <f t="shared" si="74"/>
        <v>-100</v>
      </c>
      <c r="H191" s="61">
        <f t="shared" si="62"/>
        <v>0</v>
      </c>
      <c r="I191" s="31">
        <f t="shared" si="71"/>
        <v>-100</v>
      </c>
    </row>
    <row r="192" spans="1:9" ht="18.75" hidden="1">
      <c r="A192" s="39" t="s">
        <v>56</v>
      </c>
      <c r="B192" s="58">
        <f t="shared" si="61"/>
        <v>0</v>
      </c>
      <c r="C192" s="59">
        <f t="shared" si="72"/>
        <v>-100</v>
      </c>
      <c r="D192" s="40"/>
      <c r="E192" s="60">
        <f t="shared" si="73"/>
        <v>-100</v>
      </c>
      <c r="F192" s="58"/>
      <c r="G192" s="59">
        <f t="shared" si="74"/>
        <v>-100</v>
      </c>
      <c r="H192" s="61">
        <f t="shared" si="62"/>
        <v>0</v>
      </c>
      <c r="I192" s="31">
        <f t="shared" si="71"/>
        <v>-100</v>
      </c>
    </row>
    <row r="193" spans="1:9" ht="19.5" hidden="1" thickBot="1">
      <c r="A193" s="42" t="s">
        <v>57</v>
      </c>
      <c r="B193" s="43">
        <f t="shared" si="61"/>
        <v>0</v>
      </c>
      <c r="C193" s="44">
        <f>((B193/B180)-1)*100</f>
        <v>-100</v>
      </c>
      <c r="D193" s="62"/>
      <c r="E193" s="45">
        <f>((D193/D180)-1)*100</f>
        <v>-100</v>
      </c>
      <c r="F193" s="43"/>
      <c r="G193" s="44">
        <f t="shared" si="74"/>
        <v>-100</v>
      </c>
      <c r="H193" s="46">
        <f t="shared" si="62"/>
        <v>0</v>
      </c>
      <c r="I193" s="47">
        <f t="shared" si="71"/>
        <v>-100</v>
      </c>
    </row>
    <row r="194" spans="1:9" ht="17.25" hidden="1" customHeight="1">
      <c r="A194" s="49" t="s">
        <v>145</v>
      </c>
      <c r="B194" s="50">
        <f>SUM(B169:B172)</f>
        <v>17059.77796068</v>
      </c>
      <c r="D194" s="50">
        <f>SUM(D169:D172)</f>
        <v>6790.0151754899998</v>
      </c>
      <c r="F194" s="50">
        <f>SUM(F169:F172)</f>
        <v>10269.76278519</v>
      </c>
      <c r="H194" s="50">
        <f>SUM(H169:H172)</f>
        <v>-3479.7476096999999</v>
      </c>
    </row>
    <row r="195" spans="1:9" ht="18.75">
      <c r="A195" s="51" t="s">
        <v>86</v>
      </c>
      <c r="H195" s="52"/>
      <c r="I195" s="53" t="s">
        <v>202</v>
      </c>
    </row>
    <row r="196" spans="1:9">
      <c r="A196" s="51" t="s">
        <v>69</v>
      </c>
    </row>
  </sheetData>
  <mergeCells count="7">
    <mergeCell ref="A1:I1"/>
    <mergeCell ref="A2:I2"/>
    <mergeCell ref="A3:A4"/>
    <mergeCell ref="B3:C3"/>
    <mergeCell ref="D3:E3"/>
    <mergeCell ref="F3:G3"/>
    <mergeCell ref="H3:I3"/>
  </mergeCells>
  <phoneticPr fontId="5" type="noConversion"/>
  <pageMargins left="0.7" right="0.7" top="0.75" bottom="0.75" header="0.3" footer="0.3"/>
  <pageSetup paperSize="9" scale="96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2D2F9A7-40A0-456B-A833-90E6358FB6C4}">
  <sheetPr>
    <tabColor theme="9" tint="0.59999389629810485"/>
    <pageSetUpPr fitToPage="1"/>
  </sheetPr>
  <dimension ref="A1:I196"/>
  <sheetViews>
    <sheetView zoomScale="80" zoomScaleNormal="80" workbookViewId="0">
      <pane xSplit="1" ySplit="7" topLeftCell="B155" activePane="bottomRight" state="frozen"/>
      <selection activeCell="F182" sqref="F182:F186"/>
      <selection pane="topRight" activeCell="F182" sqref="F182:F186"/>
      <selection pane="bottomLeft" activeCell="F182" sqref="F182:F186"/>
      <selection pane="bottomRight" activeCell="F182" sqref="F182:F186"/>
    </sheetView>
  </sheetViews>
  <sheetFormatPr defaultRowHeight="16.5"/>
  <cols>
    <col min="1" max="1" width="13.25" style="74" customWidth="1"/>
    <col min="2" max="2" width="10.25" style="74" bestFit="1" customWidth="1"/>
    <col min="3" max="8" width="9" style="74"/>
    <col min="9" max="9" width="10.875" style="74" customWidth="1"/>
    <col min="10" max="256" width="9" style="74"/>
    <col min="257" max="257" width="13.25" style="74" customWidth="1"/>
    <col min="258" max="258" width="10.25" style="74" bestFit="1" customWidth="1"/>
    <col min="259" max="264" width="9" style="74"/>
    <col min="265" max="265" width="10.875" style="74" customWidth="1"/>
    <col min="266" max="512" width="9" style="74"/>
    <col min="513" max="513" width="13.25" style="74" customWidth="1"/>
    <col min="514" max="514" width="10.25" style="74" bestFit="1" customWidth="1"/>
    <col min="515" max="520" width="9" style="74"/>
    <col min="521" max="521" width="10.875" style="74" customWidth="1"/>
    <col min="522" max="768" width="9" style="74"/>
    <col min="769" max="769" width="13.25" style="74" customWidth="1"/>
    <col min="770" max="770" width="10.25" style="74" bestFit="1" customWidth="1"/>
    <col min="771" max="776" width="9" style="74"/>
    <col min="777" max="777" width="10.875" style="74" customWidth="1"/>
    <col min="778" max="1024" width="9" style="74"/>
    <col min="1025" max="1025" width="13.25" style="74" customWidth="1"/>
    <col min="1026" max="1026" width="10.25" style="74" bestFit="1" customWidth="1"/>
    <col min="1027" max="1032" width="9" style="74"/>
    <col min="1033" max="1033" width="10.875" style="74" customWidth="1"/>
    <col min="1034" max="1280" width="9" style="74"/>
    <col min="1281" max="1281" width="13.25" style="74" customWidth="1"/>
    <col min="1282" max="1282" width="10.25" style="74" bestFit="1" customWidth="1"/>
    <col min="1283" max="1288" width="9" style="74"/>
    <col min="1289" max="1289" width="10.875" style="74" customWidth="1"/>
    <col min="1290" max="1536" width="9" style="74"/>
    <col min="1537" max="1537" width="13.25" style="74" customWidth="1"/>
    <col min="1538" max="1538" width="10.25" style="74" bestFit="1" customWidth="1"/>
    <col min="1539" max="1544" width="9" style="74"/>
    <col min="1545" max="1545" width="10.875" style="74" customWidth="1"/>
    <col min="1546" max="1792" width="9" style="74"/>
    <col min="1793" max="1793" width="13.25" style="74" customWidth="1"/>
    <col min="1794" max="1794" width="10.25" style="74" bestFit="1" customWidth="1"/>
    <col min="1795" max="1800" width="9" style="74"/>
    <col min="1801" max="1801" width="10.875" style="74" customWidth="1"/>
    <col min="1802" max="2048" width="9" style="74"/>
    <col min="2049" max="2049" width="13.25" style="74" customWidth="1"/>
    <col min="2050" max="2050" width="10.25" style="74" bestFit="1" customWidth="1"/>
    <col min="2051" max="2056" width="9" style="74"/>
    <col min="2057" max="2057" width="10.875" style="74" customWidth="1"/>
    <col min="2058" max="2304" width="9" style="74"/>
    <col min="2305" max="2305" width="13.25" style="74" customWidth="1"/>
    <col min="2306" max="2306" width="10.25" style="74" bestFit="1" customWidth="1"/>
    <col min="2307" max="2312" width="9" style="74"/>
    <col min="2313" max="2313" width="10.875" style="74" customWidth="1"/>
    <col min="2314" max="2560" width="9" style="74"/>
    <col min="2561" max="2561" width="13.25" style="74" customWidth="1"/>
    <col min="2562" max="2562" width="10.25" style="74" bestFit="1" customWidth="1"/>
    <col min="2563" max="2568" width="9" style="74"/>
    <col min="2569" max="2569" width="10.875" style="74" customWidth="1"/>
    <col min="2570" max="2816" width="9" style="74"/>
    <col min="2817" max="2817" width="13.25" style="74" customWidth="1"/>
    <col min="2818" max="2818" width="10.25" style="74" bestFit="1" customWidth="1"/>
    <col min="2819" max="2824" width="9" style="74"/>
    <col min="2825" max="2825" width="10.875" style="74" customWidth="1"/>
    <col min="2826" max="3072" width="9" style="74"/>
    <col min="3073" max="3073" width="13.25" style="74" customWidth="1"/>
    <col min="3074" max="3074" width="10.25" style="74" bestFit="1" customWidth="1"/>
    <col min="3075" max="3080" width="9" style="74"/>
    <col min="3081" max="3081" width="10.875" style="74" customWidth="1"/>
    <col min="3082" max="3328" width="9" style="74"/>
    <col min="3329" max="3329" width="13.25" style="74" customWidth="1"/>
    <col min="3330" max="3330" width="10.25" style="74" bestFit="1" customWidth="1"/>
    <col min="3331" max="3336" width="9" style="74"/>
    <col min="3337" max="3337" width="10.875" style="74" customWidth="1"/>
    <col min="3338" max="3584" width="9" style="74"/>
    <col min="3585" max="3585" width="13.25" style="74" customWidth="1"/>
    <col min="3586" max="3586" width="10.25" style="74" bestFit="1" customWidth="1"/>
    <col min="3587" max="3592" width="9" style="74"/>
    <col min="3593" max="3593" width="10.875" style="74" customWidth="1"/>
    <col min="3594" max="3840" width="9" style="74"/>
    <col min="3841" max="3841" width="13.25" style="74" customWidth="1"/>
    <col min="3842" max="3842" width="10.25" style="74" bestFit="1" customWidth="1"/>
    <col min="3843" max="3848" width="9" style="74"/>
    <col min="3849" max="3849" width="10.875" style="74" customWidth="1"/>
    <col min="3850" max="4096" width="9" style="74"/>
    <col min="4097" max="4097" width="13.25" style="74" customWidth="1"/>
    <col min="4098" max="4098" width="10.25" style="74" bestFit="1" customWidth="1"/>
    <col min="4099" max="4104" width="9" style="74"/>
    <col min="4105" max="4105" width="10.875" style="74" customWidth="1"/>
    <col min="4106" max="4352" width="9" style="74"/>
    <col min="4353" max="4353" width="13.25" style="74" customWidth="1"/>
    <col min="4354" max="4354" width="10.25" style="74" bestFit="1" customWidth="1"/>
    <col min="4355" max="4360" width="9" style="74"/>
    <col min="4361" max="4361" width="10.875" style="74" customWidth="1"/>
    <col min="4362" max="4608" width="9" style="74"/>
    <col min="4609" max="4609" width="13.25" style="74" customWidth="1"/>
    <col min="4610" max="4610" width="10.25" style="74" bestFit="1" customWidth="1"/>
    <col min="4611" max="4616" width="9" style="74"/>
    <col min="4617" max="4617" width="10.875" style="74" customWidth="1"/>
    <col min="4618" max="4864" width="9" style="74"/>
    <col min="4865" max="4865" width="13.25" style="74" customWidth="1"/>
    <col min="4866" max="4866" width="10.25" style="74" bestFit="1" customWidth="1"/>
    <col min="4867" max="4872" width="9" style="74"/>
    <col min="4873" max="4873" width="10.875" style="74" customWidth="1"/>
    <col min="4874" max="5120" width="9" style="74"/>
    <col min="5121" max="5121" width="13.25" style="74" customWidth="1"/>
    <col min="5122" max="5122" width="10.25" style="74" bestFit="1" customWidth="1"/>
    <col min="5123" max="5128" width="9" style="74"/>
    <col min="5129" max="5129" width="10.875" style="74" customWidth="1"/>
    <col min="5130" max="5376" width="9" style="74"/>
    <col min="5377" max="5377" width="13.25" style="74" customWidth="1"/>
    <col min="5378" max="5378" width="10.25" style="74" bestFit="1" customWidth="1"/>
    <col min="5379" max="5384" width="9" style="74"/>
    <col min="5385" max="5385" width="10.875" style="74" customWidth="1"/>
    <col min="5386" max="5632" width="9" style="74"/>
    <col min="5633" max="5633" width="13.25" style="74" customWidth="1"/>
    <col min="5634" max="5634" width="10.25" style="74" bestFit="1" customWidth="1"/>
    <col min="5635" max="5640" width="9" style="74"/>
    <col min="5641" max="5641" width="10.875" style="74" customWidth="1"/>
    <col min="5642" max="5888" width="9" style="74"/>
    <col min="5889" max="5889" width="13.25" style="74" customWidth="1"/>
    <col min="5890" max="5890" width="10.25" style="74" bestFit="1" customWidth="1"/>
    <col min="5891" max="5896" width="9" style="74"/>
    <col min="5897" max="5897" width="10.875" style="74" customWidth="1"/>
    <col min="5898" max="6144" width="9" style="74"/>
    <col min="6145" max="6145" width="13.25" style="74" customWidth="1"/>
    <col min="6146" max="6146" width="10.25" style="74" bestFit="1" customWidth="1"/>
    <col min="6147" max="6152" width="9" style="74"/>
    <col min="6153" max="6153" width="10.875" style="74" customWidth="1"/>
    <col min="6154" max="6400" width="9" style="74"/>
    <col min="6401" max="6401" width="13.25" style="74" customWidth="1"/>
    <col min="6402" max="6402" width="10.25" style="74" bestFit="1" customWidth="1"/>
    <col min="6403" max="6408" width="9" style="74"/>
    <col min="6409" max="6409" width="10.875" style="74" customWidth="1"/>
    <col min="6410" max="6656" width="9" style="74"/>
    <col min="6657" max="6657" width="13.25" style="74" customWidth="1"/>
    <col min="6658" max="6658" width="10.25" style="74" bestFit="1" customWidth="1"/>
    <col min="6659" max="6664" width="9" style="74"/>
    <col min="6665" max="6665" width="10.875" style="74" customWidth="1"/>
    <col min="6666" max="6912" width="9" style="74"/>
    <col min="6913" max="6913" width="13.25" style="74" customWidth="1"/>
    <col min="6914" max="6914" width="10.25" style="74" bestFit="1" customWidth="1"/>
    <col min="6915" max="6920" width="9" style="74"/>
    <col min="6921" max="6921" width="10.875" style="74" customWidth="1"/>
    <col min="6922" max="7168" width="9" style="74"/>
    <col min="7169" max="7169" width="13.25" style="74" customWidth="1"/>
    <col min="7170" max="7170" width="10.25" style="74" bestFit="1" customWidth="1"/>
    <col min="7171" max="7176" width="9" style="74"/>
    <col min="7177" max="7177" width="10.875" style="74" customWidth="1"/>
    <col min="7178" max="7424" width="9" style="74"/>
    <col min="7425" max="7425" width="13.25" style="74" customWidth="1"/>
    <col min="7426" max="7426" width="10.25" style="74" bestFit="1" customWidth="1"/>
    <col min="7427" max="7432" width="9" style="74"/>
    <col min="7433" max="7433" width="10.875" style="74" customWidth="1"/>
    <col min="7434" max="7680" width="9" style="74"/>
    <col min="7681" max="7681" width="13.25" style="74" customWidth="1"/>
    <col min="7682" max="7682" width="10.25" style="74" bestFit="1" customWidth="1"/>
    <col min="7683" max="7688" width="9" style="74"/>
    <col min="7689" max="7689" width="10.875" style="74" customWidth="1"/>
    <col min="7690" max="7936" width="9" style="74"/>
    <col min="7937" max="7937" width="13.25" style="74" customWidth="1"/>
    <col min="7938" max="7938" width="10.25" style="74" bestFit="1" customWidth="1"/>
    <col min="7939" max="7944" width="9" style="74"/>
    <col min="7945" max="7945" width="10.875" style="74" customWidth="1"/>
    <col min="7946" max="8192" width="9" style="74"/>
    <col min="8193" max="8193" width="13.25" style="74" customWidth="1"/>
    <col min="8194" max="8194" width="10.25" style="74" bestFit="1" customWidth="1"/>
    <col min="8195" max="8200" width="9" style="74"/>
    <col min="8201" max="8201" width="10.875" style="74" customWidth="1"/>
    <col min="8202" max="8448" width="9" style="74"/>
    <col min="8449" max="8449" width="13.25" style="74" customWidth="1"/>
    <col min="8450" max="8450" width="10.25" style="74" bestFit="1" customWidth="1"/>
    <col min="8451" max="8456" width="9" style="74"/>
    <col min="8457" max="8457" width="10.875" style="74" customWidth="1"/>
    <col min="8458" max="8704" width="9" style="74"/>
    <col min="8705" max="8705" width="13.25" style="74" customWidth="1"/>
    <col min="8706" max="8706" width="10.25" style="74" bestFit="1" customWidth="1"/>
    <col min="8707" max="8712" width="9" style="74"/>
    <col min="8713" max="8713" width="10.875" style="74" customWidth="1"/>
    <col min="8714" max="8960" width="9" style="74"/>
    <col min="8961" max="8961" width="13.25" style="74" customWidth="1"/>
    <col min="8962" max="8962" width="10.25" style="74" bestFit="1" customWidth="1"/>
    <col min="8963" max="8968" width="9" style="74"/>
    <col min="8969" max="8969" width="10.875" style="74" customWidth="1"/>
    <col min="8970" max="9216" width="9" style="74"/>
    <col min="9217" max="9217" width="13.25" style="74" customWidth="1"/>
    <col min="9218" max="9218" width="10.25" style="74" bestFit="1" customWidth="1"/>
    <col min="9219" max="9224" width="9" style="74"/>
    <col min="9225" max="9225" width="10.875" style="74" customWidth="1"/>
    <col min="9226" max="9472" width="9" style="74"/>
    <col min="9473" max="9473" width="13.25" style="74" customWidth="1"/>
    <col min="9474" max="9474" width="10.25" style="74" bestFit="1" customWidth="1"/>
    <col min="9475" max="9480" width="9" style="74"/>
    <col min="9481" max="9481" width="10.875" style="74" customWidth="1"/>
    <col min="9482" max="9728" width="9" style="74"/>
    <col min="9729" max="9729" width="13.25" style="74" customWidth="1"/>
    <col min="9730" max="9730" width="10.25" style="74" bestFit="1" customWidth="1"/>
    <col min="9731" max="9736" width="9" style="74"/>
    <col min="9737" max="9737" width="10.875" style="74" customWidth="1"/>
    <col min="9738" max="9984" width="9" style="74"/>
    <col min="9985" max="9985" width="13.25" style="74" customWidth="1"/>
    <col min="9986" max="9986" width="10.25" style="74" bestFit="1" customWidth="1"/>
    <col min="9987" max="9992" width="9" style="74"/>
    <col min="9993" max="9993" width="10.875" style="74" customWidth="1"/>
    <col min="9994" max="10240" width="9" style="74"/>
    <col min="10241" max="10241" width="13.25" style="74" customWidth="1"/>
    <col min="10242" max="10242" width="10.25" style="74" bestFit="1" customWidth="1"/>
    <col min="10243" max="10248" width="9" style="74"/>
    <col min="10249" max="10249" width="10.875" style="74" customWidth="1"/>
    <col min="10250" max="10496" width="9" style="74"/>
    <col min="10497" max="10497" width="13.25" style="74" customWidth="1"/>
    <col min="10498" max="10498" width="10.25" style="74" bestFit="1" customWidth="1"/>
    <col min="10499" max="10504" width="9" style="74"/>
    <col min="10505" max="10505" width="10.875" style="74" customWidth="1"/>
    <col min="10506" max="10752" width="9" style="74"/>
    <col min="10753" max="10753" width="13.25" style="74" customWidth="1"/>
    <col min="10754" max="10754" width="10.25" style="74" bestFit="1" customWidth="1"/>
    <col min="10755" max="10760" width="9" style="74"/>
    <col min="10761" max="10761" width="10.875" style="74" customWidth="1"/>
    <col min="10762" max="11008" width="9" style="74"/>
    <col min="11009" max="11009" width="13.25" style="74" customWidth="1"/>
    <col min="11010" max="11010" width="10.25" style="74" bestFit="1" customWidth="1"/>
    <col min="11011" max="11016" width="9" style="74"/>
    <col min="11017" max="11017" width="10.875" style="74" customWidth="1"/>
    <col min="11018" max="11264" width="9" style="74"/>
    <col min="11265" max="11265" width="13.25" style="74" customWidth="1"/>
    <col min="11266" max="11266" width="10.25" style="74" bestFit="1" customWidth="1"/>
    <col min="11267" max="11272" width="9" style="74"/>
    <col min="11273" max="11273" width="10.875" style="74" customWidth="1"/>
    <col min="11274" max="11520" width="9" style="74"/>
    <col min="11521" max="11521" width="13.25" style="74" customWidth="1"/>
    <col min="11522" max="11522" width="10.25" style="74" bestFit="1" customWidth="1"/>
    <col min="11523" max="11528" width="9" style="74"/>
    <col min="11529" max="11529" width="10.875" style="74" customWidth="1"/>
    <col min="11530" max="11776" width="9" style="74"/>
    <col min="11777" max="11777" width="13.25" style="74" customWidth="1"/>
    <col min="11778" max="11778" width="10.25" style="74" bestFit="1" customWidth="1"/>
    <col min="11779" max="11784" width="9" style="74"/>
    <col min="11785" max="11785" width="10.875" style="74" customWidth="1"/>
    <col min="11786" max="12032" width="9" style="74"/>
    <col min="12033" max="12033" width="13.25" style="74" customWidth="1"/>
    <col min="12034" max="12034" width="10.25" style="74" bestFit="1" customWidth="1"/>
    <col min="12035" max="12040" width="9" style="74"/>
    <col min="12041" max="12041" width="10.875" style="74" customWidth="1"/>
    <col min="12042" max="12288" width="9" style="74"/>
    <col min="12289" max="12289" width="13.25" style="74" customWidth="1"/>
    <col min="12290" max="12290" width="10.25" style="74" bestFit="1" customWidth="1"/>
    <col min="12291" max="12296" width="9" style="74"/>
    <col min="12297" max="12297" width="10.875" style="74" customWidth="1"/>
    <col min="12298" max="12544" width="9" style="74"/>
    <col min="12545" max="12545" width="13.25" style="74" customWidth="1"/>
    <col min="12546" max="12546" width="10.25" style="74" bestFit="1" customWidth="1"/>
    <col min="12547" max="12552" width="9" style="74"/>
    <col min="12553" max="12553" width="10.875" style="74" customWidth="1"/>
    <col min="12554" max="12800" width="9" style="74"/>
    <col min="12801" max="12801" width="13.25" style="74" customWidth="1"/>
    <col min="12802" max="12802" width="10.25" style="74" bestFit="1" customWidth="1"/>
    <col min="12803" max="12808" width="9" style="74"/>
    <col min="12809" max="12809" width="10.875" style="74" customWidth="1"/>
    <col min="12810" max="13056" width="9" style="74"/>
    <col min="13057" max="13057" width="13.25" style="74" customWidth="1"/>
    <col min="13058" max="13058" width="10.25" style="74" bestFit="1" customWidth="1"/>
    <col min="13059" max="13064" width="9" style="74"/>
    <col min="13065" max="13065" width="10.875" style="74" customWidth="1"/>
    <col min="13066" max="13312" width="9" style="74"/>
    <col min="13313" max="13313" width="13.25" style="74" customWidth="1"/>
    <col min="13314" max="13314" width="10.25" style="74" bestFit="1" customWidth="1"/>
    <col min="13315" max="13320" width="9" style="74"/>
    <col min="13321" max="13321" width="10.875" style="74" customWidth="1"/>
    <col min="13322" max="13568" width="9" style="74"/>
    <col min="13569" max="13569" width="13.25" style="74" customWidth="1"/>
    <col min="13570" max="13570" width="10.25" style="74" bestFit="1" customWidth="1"/>
    <col min="13571" max="13576" width="9" style="74"/>
    <col min="13577" max="13577" width="10.875" style="74" customWidth="1"/>
    <col min="13578" max="13824" width="9" style="74"/>
    <col min="13825" max="13825" width="13.25" style="74" customWidth="1"/>
    <col min="13826" max="13826" width="10.25" style="74" bestFit="1" customWidth="1"/>
    <col min="13827" max="13832" width="9" style="74"/>
    <col min="13833" max="13833" width="10.875" style="74" customWidth="1"/>
    <col min="13834" max="14080" width="9" style="74"/>
    <col min="14081" max="14081" width="13.25" style="74" customWidth="1"/>
    <col min="14082" max="14082" width="10.25" style="74" bestFit="1" customWidth="1"/>
    <col min="14083" max="14088" width="9" style="74"/>
    <col min="14089" max="14089" width="10.875" style="74" customWidth="1"/>
    <col min="14090" max="14336" width="9" style="74"/>
    <col min="14337" max="14337" width="13.25" style="74" customWidth="1"/>
    <col min="14338" max="14338" width="10.25" style="74" bestFit="1" customWidth="1"/>
    <col min="14339" max="14344" width="9" style="74"/>
    <col min="14345" max="14345" width="10.875" style="74" customWidth="1"/>
    <col min="14346" max="14592" width="9" style="74"/>
    <col min="14593" max="14593" width="13.25" style="74" customWidth="1"/>
    <col min="14594" max="14594" width="10.25" style="74" bestFit="1" customWidth="1"/>
    <col min="14595" max="14600" width="9" style="74"/>
    <col min="14601" max="14601" width="10.875" style="74" customWidth="1"/>
    <col min="14602" max="14848" width="9" style="74"/>
    <col min="14849" max="14849" width="13.25" style="74" customWidth="1"/>
    <col min="14850" max="14850" width="10.25" style="74" bestFit="1" customWidth="1"/>
    <col min="14851" max="14856" width="9" style="74"/>
    <col min="14857" max="14857" width="10.875" style="74" customWidth="1"/>
    <col min="14858" max="15104" width="9" style="74"/>
    <col min="15105" max="15105" width="13.25" style="74" customWidth="1"/>
    <col min="15106" max="15106" width="10.25" style="74" bestFit="1" customWidth="1"/>
    <col min="15107" max="15112" width="9" style="74"/>
    <col min="15113" max="15113" width="10.875" style="74" customWidth="1"/>
    <col min="15114" max="15360" width="9" style="74"/>
    <col min="15361" max="15361" width="13.25" style="74" customWidth="1"/>
    <col min="15362" max="15362" width="10.25" style="74" bestFit="1" customWidth="1"/>
    <col min="15363" max="15368" width="9" style="74"/>
    <col min="15369" max="15369" width="10.875" style="74" customWidth="1"/>
    <col min="15370" max="15616" width="9" style="74"/>
    <col min="15617" max="15617" width="13.25" style="74" customWidth="1"/>
    <col min="15618" max="15618" width="10.25" style="74" bestFit="1" customWidth="1"/>
    <col min="15619" max="15624" width="9" style="74"/>
    <col min="15625" max="15625" width="10.875" style="74" customWidth="1"/>
    <col min="15626" max="15872" width="9" style="74"/>
    <col min="15873" max="15873" width="13.25" style="74" customWidth="1"/>
    <col min="15874" max="15874" width="10.25" style="74" bestFit="1" customWidth="1"/>
    <col min="15875" max="15880" width="9" style="74"/>
    <col min="15881" max="15881" width="10.875" style="74" customWidth="1"/>
    <col min="15882" max="16128" width="9" style="74"/>
    <col min="16129" max="16129" width="13.25" style="74" customWidth="1"/>
    <col min="16130" max="16130" width="10.25" style="74" bestFit="1" customWidth="1"/>
    <col min="16131" max="16136" width="9" style="74"/>
    <col min="16137" max="16137" width="10.875" style="74" customWidth="1"/>
    <col min="16138" max="16384" width="9" style="74"/>
  </cols>
  <sheetData>
    <row r="1" spans="1:9" ht="39.75" customHeight="1">
      <c r="A1" s="233" t="s">
        <v>101</v>
      </c>
      <c r="B1" s="273"/>
      <c r="C1" s="273"/>
      <c r="D1" s="273"/>
      <c r="E1" s="273"/>
      <c r="F1" s="273"/>
      <c r="G1" s="273"/>
      <c r="H1" s="273"/>
      <c r="I1" s="273"/>
    </row>
    <row r="2" spans="1:9" ht="18.75" customHeight="1" thickBot="1">
      <c r="A2" s="234" t="s">
        <v>1</v>
      </c>
      <c r="B2" s="234"/>
      <c r="C2" s="234"/>
      <c r="D2" s="234"/>
      <c r="E2" s="234"/>
      <c r="F2" s="234"/>
      <c r="G2" s="234"/>
      <c r="H2" s="234"/>
      <c r="I2" s="234"/>
    </row>
    <row r="3" spans="1:9" ht="25.5" customHeight="1">
      <c r="A3" s="235" t="s">
        <v>102</v>
      </c>
      <c r="B3" s="237" t="s">
        <v>3</v>
      </c>
      <c r="C3" s="274"/>
      <c r="D3" s="239" t="s">
        <v>4</v>
      </c>
      <c r="E3" s="240"/>
      <c r="F3" s="241" t="s">
        <v>5</v>
      </c>
      <c r="G3" s="249"/>
      <c r="H3" s="243" t="s">
        <v>6</v>
      </c>
      <c r="I3" s="244"/>
    </row>
    <row r="4" spans="1:9" ht="25.5" customHeight="1">
      <c r="A4" s="236"/>
      <c r="B4" s="75" t="s">
        <v>7</v>
      </c>
      <c r="C4" s="76" t="s">
        <v>8</v>
      </c>
      <c r="D4" s="77" t="s">
        <v>9</v>
      </c>
      <c r="E4" s="77" t="s">
        <v>10</v>
      </c>
      <c r="F4" s="78" t="s">
        <v>9</v>
      </c>
      <c r="G4" s="79" t="s">
        <v>10</v>
      </c>
      <c r="H4" s="80" t="s">
        <v>9</v>
      </c>
      <c r="I4" s="81" t="s">
        <v>10</v>
      </c>
    </row>
    <row r="5" spans="1:9" ht="18.75" hidden="1" customHeight="1">
      <c r="A5" s="82" t="s">
        <v>103</v>
      </c>
      <c r="B5" s="83">
        <f>D5+F5</f>
        <v>6753.5072745500001</v>
      </c>
      <c r="C5" s="84"/>
      <c r="D5" s="85">
        <v>3607.3018203500001</v>
      </c>
      <c r="E5" s="86">
        <v>13.615833392143895</v>
      </c>
      <c r="F5" s="83">
        <v>3146.2054541999996</v>
      </c>
      <c r="G5" s="84">
        <v>14.741366128656285</v>
      </c>
      <c r="H5" s="87">
        <f>D5-F5</f>
        <v>461.09636615000045</v>
      </c>
      <c r="I5" s="88"/>
    </row>
    <row r="6" spans="1:9" ht="18.75" hidden="1">
      <c r="A6" s="89" t="s">
        <v>104</v>
      </c>
      <c r="B6" s="54">
        <f t="shared" ref="B6:B50" si="0">D6+F6</f>
        <v>7385.433565360001</v>
      </c>
      <c r="C6" s="90">
        <f t="shared" ref="C6:C12" si="1">((B6/B5)-1)*100</f>
        <v>9.3570091083096774</v>
      </c>
      <c r="D6" s="54">
        <v>3882.9805017100002</v>
      </c>
      <c r="E6" s="90">
        <f>((D6/D5)-1)*100</f>
        <v>7.6422405190717413</v>
      </c>
      <c r="F6" s="54">
        <v>3502.4530636500003</v>
      </c>
      <c r="G6" s="90">
        <f>((F6/F5)-1)*100</f>
        <v>11.323087911326034</v>
      </c>
      <c r="H6" s="56">
        <f t="shared" ref="H6:H50" si="2">D6-F6</f>
        <v>380.52743805999989</v>
      </c>
      <c r="I6" s="91">
        <f>((H6/H5)-1)*100</f>
        <v>-17.473338331144095</v>
      </c>
    </row>
    <row r="7" spans="1:9" ht="18.75" hidden="1">
      <c r="A7" s="82" t="s">
        <v>105</v>
      </c>
      <c r="B7" s="83">
        <f t="shared" si="0"/>
        <v>8009.5982030999994</v>
      </c>
      <c r="C7" s="84">
        <f t="shared" si="1"/>
        <v>8.4512931057632912</v>
      </c>
      <c r="D7" s="85">
        <v>4202.7539079999997</v>
      </c>
      <c r="E7" s="86">
        <f t="shared" ref="E7:E12" si="3">((D7/D6)-1)*100</f>
        <v>8.2352565548340131</v>
      </c>
      <c r="F7" s="83">
        <v>3806.8442950999997</v>
      </c>
      <c r="G7" s="84">
        <f t="shared" ref="G7:G12" si="4">((F7/F6)-1)*100</f>
        <v>8.6908011590249643</v>
      </c>
      <c r="H7" s="92">
        <f t="shared" si="2"/>
        <v>395.90961289999996</v>
      </c>
      <c r="I7" s="93">
        <f t="shared" ref="I7:I12" si="5">((H7/H6)-1)*100</f>
        <v>4.0423300139462492</v>
      </c>
    </row>
    <row r="8" spans="1:9" ht="18.600000000000001" hidden="1" customHeight="1">
      <c r="A8" s="82" t="s">
        <v>106</v>
      </c>
      <c r="B8" s="83">
        <f t="shared" si="0"/>
        <v>8654.1771079499995</v>
      </c>
      <c r="C8" s="84">
        <f t="shared" si="1"/>
        <v>8.0475810209871046</v>
      </c>
      <c r="D8" s="85">
        <v>4565.0887260499994</v>
      </c>
      <c r="E8" s="86">
        <f t="shared" si="3"/>
        <v>8.6213665130449471</v>
      </c>
      <c r="F8" s="83">
        <v>4089.0883818999996</v>
      </c>
      <c r="G8" s="84">
        <f t="shared" si="4"/>
        <v>7.4141221684136616</v>
      </c>
      <c r="H8" s="92">
        <f t="shared" si="2"/>
        <v>476.00034414999982</v>
      </c>
      <c r="I8" s="93">
        <f t="shared" si="5"/>
        <v>20.229549533627878</v>
      </c>
    </row>
    <row r="9" spans="1:9" ht="18.600000000000001" hidden="1" customHeight="1">
      <c r="A9" s="82" t="s">
        <v>107</v>
      </c>
      <c r="B9" s="83">
        <f t="shared" si="0"/>
        <v>6381.7017199099992</v>
      </c>
      <c r="C9" s="84">
        <f t="shared" si="1"/>
        <v>-26.258711367859956</v>
      </c>
      <c r="D9" s="85">
        <v>3165.1331334499996</v>
      </c>
      <c r="E9" s="86">
        <f t="shared" si="3"/>
        <v>-30.666558233827125</v>
      </c>
      <c r="F9" s="83">
        <v>3216.56858646</v>
      </c>
      <c r="G9" s="84">
        <f t="shared" si="4"/>
        <v>-21.337758296008815</v>
      </c>
      <c r="H9" s="92">
        <f t="shared" si="2"/>
        <v>-51.435453010000401</v>
      </c>
      <c r="I9" s="93">
        <f t="shared" si="5"/>
        <v>-110.8057596264661</v>
      </c>
    </row>
    <row r="10" spans="1:9" ht="18.600000000000001" hidden="1" customHeight="1">
      <c r="A10" s="94" t="s">
        <v>108</v>
      </c>
      <c r="B10" s="83">
        <f t="shared" si="0"/>
        <v>7795.7540366499998</v>
      </c>
      <c r="C10" s="84">
        <f t="shared" si="1"/>
        <v>22.157919294917193</v>
      </c>
      <c r="D10" s="85">
        <v>3874.6722956200001</v>
      </c>
      <c r="E10" s="86">
        <f t="shared" si="3"/>
        <v>22.417355992750988</v>
      </c>
      <c r="F10" s="83">
        <v>3921.0817410300001</v>
      </c>
      <c r="G10" s="84">
        <f t="shared" si="4"/>
        <v>21.90263119324165</v>
      </c>
      <c r="H10" s="92">
        <f t="shared" si="2"/>
        <v>-46.409445409999989</v>
      </c>
      <c r="I10" s="93">
        <f t="shared" si="5"/>
        <v>-9.7714850475278716</v>
      </c>
    </row>
    <row r="11" spans="1:9" ht="18.600000000000001" hidden="1" customHeight="1">
      <c r="A11" s="89" t="s">
        <v>109</v>
      </c>
      <c r="B11" s="54">
        <f t="shared" si="0"/>
        <v>9033.4739979700007</v>
      </c>
      <c r="C11" s="90">
        <f t="shared" si="1"/>
        <v>15.876847261998472</v>
      </c>
      <c r="D11" s="54">
        <v>4516.0428340300004</v>
      </c>
      <c r="E11" s="90">
        <f t="shared" si="3"/>
        <v>16.552897625304141</v>
      </c>
      <c r="F11" s="54">
        <v>4517.4311639400003</v>
      </c>
      <c r="G11" s="95">
        <f t="shared" si="4"/>
        <v>15.208798548365632</v>
      </c>
      <c r="H11" s="56">
        <f t="shared" si="2"/>
        <v>-1.3883299099998112</v>
      </c>
      <c r="I11" s="91">
        <f t="shared" si="5"/>
        <v>-97.008518637241323</v>
      </c>
    </row>
    <row r="12" spans="1:9" ht="18.600000000000001" hidden="1" customHeight="1">
      <c r="A12" s="96" t="s">
        <v>110</v>
      </c>
      <c r="B12" s="83">
        <f t="shared" si="0"/>
        <v>9178.5233535799998</v>
      </c>
      <c r="C12" s="84">
        <f t="shared" si="1"/>
        <v>1.6056874203943527</v>
      </c>
      <c r="D12" s="85">
        <v>4554.8840597600001</v>
      </c>
      <c r="E12" s="86">
        <f t="shared" si="3"/>
        <v>0.8600721285749735</v>
      </c>
      <c r="F12" s="83">
        <v>4623.6392938199997</v>
      </c>
      <c r="G12" s="84">
        <f t="shared" si="4"/>
        <v>2.3510735642813252</v>
      </c>
      <c r="H12" s="92">
        <f t="shared" si="2"/>
        <v>-68.755234059999566</v>
      </c>
      <c r="I12" s="93">
        <f t="shared" si="5"/>
        <v>4852.3700069250044</v>
      </c>
    </row>
    <row r="13" spans="1:9" ht="18.600000000000001" hidden="1" customHeight="1">
      <c r="A13" s="97" t="s">
        <v>46</v>
      </c>
      <c r="B13" s="83">
        <f t="shared" si="0"/>
        <v>724.28057457</v>
      </c>
      <c r="C13" s="84"/>
      <c r="D13" s="85">
        <v>369.31973331</v>
      </c>
      <c r="E13" s="86"/>
      <c r="F13" s="83">
        <v>354.96084126</v>
      </c>
      <c r="G13" s="84"/>
      <c r="H13" s="92">
        <f t="shared" si="2"/>
        <v>14.358892050000009</v>
      </c>
      <c r="I13" s="93"/>
    </row>
    <row r="14" spans="1:9" ht="18.600000000000001" hidden="1" customHeight="1">
      <c r="A14" s="97" t="s">
        <v>47</v>
      </c>
      <c r="B14" s="83">
        <f t="shared" si="0"/>
        <v>740.33650501000011</v>
      </c>
      <c r="C14" s="84"/>
      <c r="D14" s="85">
        <v>367.22298294000001</v>
      </c>
      <c r="E14" s="86"/>
      <c r="F14" s="83">
        <v>373.11352207000004</v>
      </c>
      <c r="G14" s="84"/>
      <c r="H14" s="92">
        <f t="shared" si="2"/>
        <v>-5.890539130000036</v>
      </c>
      <c r="I14" s="93"/>
    </row>
    <row r="15" spans="1:9" ht="18.600000000000001" hidden="1" customHeight="1">
      <c r="A15" s="97" t="s">
        <v>111</v>
      </c>
      <c r="B15" s="83">
        <f t="shared" si="0"/>
        <v>817.20755714999996</v>
      </c>
      <c r="C15" s="84"/>
      <c r="D15" s="85">
        <v>409.10752981999997</v>
      </c>
      <c r="E15" s="86"/>
      <c r="F15" s="83">
        <v>408.10002732999999</v>
      </c>
      <c r="G15" s="84"/>
      <c r="H15" s="92">
        <f t="shared" si="2"/>
        <v>1.0075024899999789</v>
      </c>
      <c r="I15" s="93"/>
    </row>
    <row r="16" spans="1:9" ht="18.600000000000001" hidden="1" customHeight="1">
      <c r="A16" s="97" t="s">
        <v>112</v>
      </c>
      <c r="B16" s="83">
        <f t="shared" si="0"/>
        <v>778.02056058000005</v>
      </c>
      <c r="C16" s="84"/>
      <c r="D16" s="85">
        <v>390.56403422000005</v>
      </c>
      <c r="E16" s="86"/>
      <c r="F16" s="83">
        <v>387.45652636</v>
      </c>
      <c r="G16" s="84"/>
      <c r="H16" s="92">
        <f t="shared" si="2"/>
        <v>3.1075078600000552</v>
      </c>
      <c r="I16" s="93"/>
    </row>
    <row r="17" spans="1:9" ht="18.600000000000001" hidden="1" customHeight="1">
      <c r="A17" s="97" t="s">
        <v>113</v>
      </c>
      <c r="B17" s="83">
        <f t="shared" si="0"/>
        <v>789.10923774000003</v>
      </c>
      <c r="C17" s="84"/>
      <c r="D17" s="85">
        <v>390.60208469999998</v>
      </c>
      <c r="E17" s="86"/>
      <c r="F17" s="83">
        <v>398.50715303999999</v>
      </c>
      <c r="G17" s="84"/>
      <c r="H17" s="92">
        <f t="shared" si="2"/>
        <v>-7.9050683400000139</v>
      </c>
      <c r="I17" s="93"/>
    </row>
    <row r="18" spans="1:9" ht="18.600000000000001" hidden="1" customHeight="1">
      <c r="A18" s="97" t="s">
        <v>114</v>
      </c>
      <c r="B18" s="83">
        <f t="shared" si="0"/>
        <v>773.91660890000003</v>
      </c>
      <c r="C18" s="84"/>
      <c r="D18" s="85">
        <v>379.13805720999994</v>
      </c>
      <c r="E18" s="86"/>
      <c r="F18" s="83">
        <v>394.77855169000003</v>
      </c>
      <c r="G18" s="84"/>
      <c r="H18" s="92">
        <f t="shared" si="2"/>
        <v>-15.640494480000086</v>
      </c>
      <c r="I18" s="93"/>
    </row>
    <row r="19" spans="1:9" ht="18.600000000000001" hidden="1" customHeight="1">
      <c r="A19" s="97" t="s">
        <v>115</v>
      </c>
      <c r="B19" s="83">
        <f t="shared" si="0"/>
        <v>732.21541257000013</v>
      </c>
      <c r="C19" s="84"/>
      <c r="D19" s="85">
        <v>355.85435189000003</v>
      </c>
      <c r="E19" s="86"/>
      <c r="F19" s="83">
        <v>376.36106068000004</v>
      </c>
      <c r="G19" s="84"/>
      <c r="H19" s="92">
        <f t="shared" si="2"/>
        <v>-20.506708790000005</v>
      </c>
      <c r="I19" s="93"/>
    </row>
    <row r="20" spans="1:9" ht="18.600000000000001" hidden="1" customHeight="1">
      <c r="A20" s="97" t="s">
        <v>116</v>
      </c>
      <c r="B20" s="83">
        <f t="shared" si="0"/>
        <v>773.10940056000004</v>
      </c>
      <c r="C20" s="84"/>
      <c r="D20" s="85">
        <v>374.26072793999998</v>
      </c>
      <c r="E20" s="86"/>
      <c r="F20" s="83">
        <v>398.84867262</v>
      </c>
      <c r="G20" s="84"/>
      <c r="H20" s="92">
        <f t="shared" si="2"/>
        <v>-24.587944680000021</v>
      </c>
      <c r="I20" s="93"/>
    </row>
    <row r="21" spans="1:9" ht="18.600000000000001" hidden="1" customHeight="1">
      <c r="A21" s="97" t="s">
        <v>117</v>
      </c>
      <c r="B21" s="83">
        <f t="shared" si="0"/>
        <v>750.70894158999999</v>
      </c>
      <c r="C21" s="84"/>
      <c r="D21" s="85">
        <v>370.16538544000002</v>
      </c>
      <c r="E21" s="86"/>
      <c r="F21" s="83">
        <v>380.54355615000003</v>
      </c>
      <c r="G21" s="84"/>
      <c r="H21" s="92">
        <f t="shared" si="2"/>
        <v>-10.378170710000006</v>
      </c>
      <c r="I21" s="93"/>
    </row>
    <row r="22" spans="1:9" ht="18.600000000000001" hidden="1" customHeight="1">
      <c r="A22" s="97" t="s">
        <v>118</v>
      </c>
      <c r="B22" s="83">
        <f t="shared" si="0"/>
        <v>803.15764746000002</v>
      </c>
      <c r="C22" s="84"/>
      <c r="D22" s="85">
        <v>398.35893311000001</v>
      </c>
      <c r="E22" s="86"/>
      <c r="F22" s="83">
        <v>404.79871435000001</v>
      </c>
      <c r="G22" s="84"/>
      <c r="H22" s="92">
        <f t="shared" si="2"/>
        <v>-6.4397812400000021</v>
      </c>
      <c r="I22" s="93"/>
    </row>
    <row r="23" spans="1:9" ht="18.600000000000001" hidden="1" customHeight="1">
      <c r="A23" s="97" t="s">
        <v>56</v>
      </c>
      <c r="B23" s="83">
        <f t="shared" si="0"/>
        <v>775.89364095999997</v>
      </c>
      <c r="C23" s="84"/>
      <c r="D23" s="85">
        <v>382.39610551999999</v>
      </c>
      <c r="E23" s="86"/>
      <c r="F23" s="83">
        <v>393.49753543999998</v>
      </c>
      <c r="G23" s="84"/>
      <c r="H23" s="92">
        <f t="shared" si="2"/>
        <v>-11.101429919999987</v>
      </c>
      <c r="I23" s="93"/>
    </row>
    <row r="24" spans="1:9" ht="18.600000000000001" hidden="1" customHeight="1">
      <c r="A24" s="97" t="s">
        <v>57</v>
      </c>
      <c r="B24" s="83">
        <f t="shared" si="0"/>
        <v>720.56726658999992</v>
      </c>
      <c r="C24" s="84"/>
      <c r="D24" s="85">
        <v>367.8941337</v>
      </c>
      <c r="E24" s="86"/>
      <c r="F24" s="83">
        <v>352.67313288999998</v>
      </c>
      <c r="G24" s="84"/>
      <c r="H24" s="92">
        <f t="shared" si="2"/>
        <v>15.221000810000021</v>
      </c>
      <c r="I24" s="93"/>
    </row>
    <row r="25" spans="1:9" ht="18.600000000000001" hidden="1" customHeight="1">
      <c r="A25" s="98" t="s">
        <v>119</v>
      </c>
      <c r="B25" s="83">
        <f t="shared" si="0"/>
        <v>9200.4182381700011</v>
      </c>
      <c r="C25" s="84">
        <f>((B25/B12)-1)*100</f>
        <v>0.23854473913236252</v>
      </c>
      <c r="D25" s="85">
        <f>SUM(D26:D37)</f>
        <v>4582.3348375000005</v>
      </c>
      <c r="E25" s="86">
        <f>((D25/D12)-1)*100</f>
        <v>0.60266688196333185</v>
      </c>
      <c r="F25" s="83">
        <f>SUM(F26:F37)</f>
        <v>4618.0834006700006</v>
      </c>
      <c r="G25" s="84">
        <f>((F25/F12)-1)*100</f>
        <v>-0.12016277215709525</v>
      </c>
      <c r="H25" s="92">
        <f t="shared" si="2"/>
        <v>-35.748563170000125</v>
      </c>
      <c r="I25" s="93">
        <f>((H25/H12)-1)*100</f>
        <v>-48.006048326729598</v>
      </c>
    </row>
    <row r="26" spans="1:9" ht="18.600000000000001" hidden="1" customHeight="1">
      <c r="A26" s="97" t="s">
        <v>46</v>
      </c>
      <c r="B26" s="99">
        <f t="shared" si="0"/>
        <v>752.52339873999995</v>
      </c>
      <c r="C26" s="100">
        <f t="shared" ref="C26:C57" si="6">((B26/B13)-1)*100</f>
        <v>3.8994314029155763</v>
      </c>
      <c r="D26" s="40">
        <v>381.28806484</v>
      </c>
      <c r="E26" s="101">
        <f t="shared" ref="E26:E37" si="7">((D26/D13)-1)*100</f>
        <v>3.2406423081525526</v>
      </c>
      <c r="F26" s="99">
        <v>371.23533389999994</v>
      </c>
      <c r="G26" s="100">
        <f t="shared" ref="G26:G37" si="8">((F26/F13)-1)*100</f>
        <v>4.5848698640195362</v>
      </c>
      <c r="H26" s="87">
        <f t="shared" si="2"/>
        <v>10.05273094000006</v>
      </c>
      <c r="I26" s="102">
        <f t="shared" ref="I26:I50" si="9">((H26/H13)-1)*100</f>
        <v>-29.989508208608239</v>
      </c>
    </row>
    <row r="27" spans="1:9" ht="18.600000000000001" hidden="1" customHeight="1">
      <c r="A27" s="97" t="s">
        <v>47</v>
      </c>
      <c r="B27" s="99">
        <f t="shared" si="0"/>
        <v>717.31058843999995</v>
      </c>
      <c r="C27" s="100">
        <f t="shared" si="6"/>
        <v>-3.1101960276413987</v>
      </c>
      <c r="D27" s="40">
        <v>358.16888922999999</v>
      </c>
      <c r="E27" s="101">
        <f t="shared" si="7"/>
        <v>-2.4655574761450416</v>
      </c>
      <c r="F27" s="99">
        <v>359.14169921000001</v>
      </c>
      <c r="G27" s="100">
        <f t="shared" si="8"/>
        <v>-3.744657331764778</v>
      </c>
      <c r="H27" s="87">
        <f t="shared" si="2"/>
        <v>-0.97280998000002228</v>
      </c>
      <c r="I27" s="102">
        <f t="shared" si="9"/>
        <v>-83.485213177761935</v>
      </c>
    </row>
    <row r="28" spans="1:9" ht="18.600000000000001" hidden="1" customHeight="1">
      <c r="A28" s="97" t="s">
        <v>111</v>
      </c>
      <c r="B28" s="99">
        <f t="shared" si="0"/>
        <v>789.19494897000004</v>
      </c>
      <c r="C28" s="100">
        <f t="shared" si="6"/>
        <v>-3.4278449746222961</v>
      </c>
      <c r="D28" s="40">
        <v>397.51585901999999</v>
      </c>
      <c r="E28" s="101">
        <f t="shared" si="7"/>
        <v>-2.8334044120625457</v>
      </c>
      <c r="F28" s="99">
        <v>391.67908994999999</v>
      </c>
      <c r="G28" s="100">
        <f t="shared" si="8"/>
        <v>-4.0237530704014368</v>
      </c>
      <c r="H28" s="87">
        <f t="shared" si="2"/>
        <v>5.8367690700000026</v>
      </c>
      <c r="I28" s="102">
        <f t="shared" si="9"/>
        <v>479.33048582342701</v>
      </c>
    </row>
    <row r="29" spans="1:9" ht="18.600000000000001" hidden="1" customHeight="1">
      <c r="A29" s="97" t="s">
        <v>112</v>
      </c>
      <c r="B29" s="99">
        <f t="shared" si="0"/>
        <v>792.48790586999996</v>
      </c>
      <c r="C29" s="100">
        <f t="shared" si="6"/>
        <v>1.8595068077911447</v>
      </c>
      <c r="D29" s="40">
        <v>390.44794743</v>
      </c>
      <c r="E29" s="101">
        <f t="shared" si="7"/>
        <v>-2.9722857157565841E-2</v>
      </c>
      <c r="F29" s="99">
        <v>402.03995843999996</v>
      </c>
      <c r="G29" s="100">
        <f t="shared" si="8"/>
        <v>3.7638886140351158</v>
      </c>
      <c r="H29" s="87">
        <f t="shared" si="2"/>
        <v>-11.592011009999965</v>
      </c>
      <c r="I29" s="102">
        <f t="shared" si="9"/>
        <v>-473.03239548361944</v>
      </c>
    </row>
    <row r="30" spans="1:9" ht="18.600000000000001" hidden="1" customHeight="1">
      <c r="A30" s="97" t="s">
        <v>113</v>
      </c>
      <c r="B30" s="99">
        <f t="shared" si="0"/>
        <v>793.66758103000006</v>
      </c>
      <c r="C30" s="100">
        <f t="shared" si="6"/>
        <v>0.57765681505073108</v>
      </c>
      <c r="D30" s="40">
        <v>398.32188213000001</v>
      </c>
      <c r="E30" s="101">
        <f t="shared" si="7"/>
        <v>1.9763840830315127</v>
      </c>
      <c r="F30" s="99">
        <v>395.3456989</v>
      </c>
      <c r="G30" s="100">
        <f t="shared" si="8"/>
        <v>-0.79332431447790563</v>
      </c>
      <c r="H30" s="87">
        <f t="shared" si="2"/>
        <v>2.9761832300000037</v>
      </c>
      <c r="I30" s="102">
        <f t="shared" si="9"/>
        <v>-137.64905124147222</v>
      </c>
    </row>
    <row r="31" spans="1:9" ht="18.600000000000001" hidden="1" customHeight="1">
      <c r="A31" s="97" t="s">
        <v>114</v>
      </c>
      <c r="B31" s="99">
        <f t="shared" si="0"/>
        <v>763.27663106</v>
      </c>
      <c r="C31" s="100">
        <f t="shared" si="6"/>
        <v>-1.3748222634894836</v>
      </c>
      <c r="D31" s="40">
        <v>377.29730927999998</v>
      </c>
      <c r="E31" s="101">
        <f t="shared" si="7"/>
        <v>-0.48550861486859054</v>
      </c>
      <c r="F31" s="99">
        <v>385.97932178000002</v>
      </c>
      <c r="G31" s="100">
        <f t="shared" si="8"/>
        <v>-2.2289027284617013</v>
      </c>
      <c r="H31" s="87">
        <f t="shared" si="2"/>
        <v>-8.6820125000000417</v>
      </c>
      <c r="I31" s="102">
        <f t="shared" si="9"/>
        <v>-44.490166144670418</v>
      </c>
    </row>
    <row r="32" spans="1:9" ht="18.600000000000001" hidden="1" customHeight="1">
      <c r="A32" s="97" t="s">
        <v>115</v>
      </c>
      <c r="B32" s="99">
        <f t="shared" si="0"/>
        <v>734.03105183000002</v>
      </c>
      <c r="C32" s="100">
        <f t="shared" si="6"/>
        <v>0.24796517921239491</v>
      </c>
      <c r="D32" s="40">
        <v>358.40093072999997</v>
      </c>
      <c r="E32" s="101">
        <f t="shared" si="7"/>
        <v>0.71562391368116263</v>
      </c>
      <c r="F32" s="99">
        <v>375.63012110000005</v>
      </c>
      <c r="G32" s="100">
        <f t="shared" si="8"/>
        <v>-0.19421232862915083</v>
      </c>
      <c r="H32" s="87">
        <f t="shared" si="2"/>
        <v>-17.229190370000083</v>
      </c>
      <c r="I32" s="102">
        <f t="shared" si="9"/>
        <v>-15.982664276181591</v>
      </c>
    </row>
    <row r="33" spans="1:9" ht="18.600000000000001" hidden="1" customHeight="1">
      <c r="A33" s="97" t="s">
        <v>116</v>
      </c>
      <c r="B33" s="99">
        <f t="shared" si="0"/>
        <v>766.36409922000007</v>
      </c>
      <c r="C33" s="100">
        <f t="shared" si="6"/>
        <v>-0.87248988760374457</v>
      </c>
      <c r="D33" s="40">
        <v>373.06780087999999</v>
      </c>
      <c r="E33" s="101">
        <f t="shared" si="7"/>
        <v>-0.3187422486366831</v>
      </c>
      <c r="F33" s="99">
        <v>393.29629834000002</v>
      </c>
      <c r="G33" s="100">
        <f t="shared" si="8"/>
        <v>-1.392100478491487</v>
      </c>
      <c r="H33" s="87">
        <f t="shared" si="2"/>
        <v>-20.228497460000028</v>
      </c>
      <c r="I33" s="102">
        <f t="shared" si="9"/>
        <v>-17.730018823191806</v>
      </c>
    </row>
    <row r="34" spans="1:9" ht="18.600000000000001" hidden="1" customHeight="1">
      <c r="A34" s="97" t="s">
        <v>117</v>
      </c>
      <c r="B34" s="99">
        <f t="shared" si="0"/>
        <v>778.18420524999988</v>
      </c>
      <c r="C34" s="100">
        <f t="shared" si="6"/>
        <v>3.6599089391165851</v>
      </c>
      <c r="D34" s="40">
        <v>387.54937792999999</v>
      </c>
      <c r="E34" s="101">
        <f t="shared" si="7"/>
        <v>4.6962771706318129</v>
      </c>
      <c r="F34" s="99">
        <v>390.63482731999994</v>
      </c>
      <c r="G34" s="100">
        <f t="shared" si="8"/>
        <v>2.6518045061896256</v>
      </c>
      <c r="H34" s="87">
        <f t="shared" si="2"/>
        <v>-3.0854493899999511</v>
      </c>
      <c r="I34" s="102">
        <f t="shared" si="9"/>
        <v>-70.26981463094522</v>
      </c>
    </row>
    <row r="35" spans="1:9" ht="18.600000000000001" hidden="1" customHeight="1">
      <c r="A35" s="97" t="s">
        <v>118</v>
      </c>
      <c r="B35" s="99">
        <f t="shared" si="0"/>
        <v>814.37541420000002</v>
      </c>
      <c r="C35" s="100">
        <f t="shared" si="6"/>
        <v>1.3967079533484306</v>
      </c>
      <c r="D35" s="40">
        <v>405.77994089999999</v>
      </c>
      <c r="E35" s="101">
        <f t="shared" si="7"/>
        <v>1.8628947848775335</v>
      </c>
      <c r="F35" s="99">
        <v>408.59547330000004</v>
      </c>
      <c r="G35" s="100">
        <f t="shared" si="8"/>
        <v>0.93793750212289861</v>
      </c>
      <c r="H35" s="87">
        <f t="shared" si="2"/>
        <v>-2.8155324000000519</v>
      </c>
      <c r="I35" s="102">
        <f t="shared" si="9"/>
        <v>-56.279067641122992</v>
      </c>
    </row>
    <row r="36" spans="1:9" ht="18.600000000000001" hidden="1" customHeight="1">
      <c r="A36" s="97" t="s">
        <v>56</v>
      </c>
      <c r="B36" s="99">
        <f t="shared" si="0"/>
        <v>763.84981354999991</v>
      </c>
      <c r="C36" s="100">
        <f t="shared" si="6"/>
        <v>-1.5522523673603517</v>
      </c>
      <c r="D36" s="40">
        <v>379.53320816000002</v>
      </c>
      <c r="E36" s="101">
        <f t="shared" si="7"/>
        <v>-0.74867325233526349</v>
      </c>
      <c r="F36" s="99">
        <v>384.31660538999995</v>
      </c>
      <c r="G36" s="100">
        <f t="shared" si="8"/>
        <v>-2.3331607502278584</v>
      </c>
      <c r="H36" s="87">
        <f t="shared" si="2"/>
        <v>-4.7833972299999346</v>
      </c>
      <c r="I36" s="102">
        <f t="shared" si="9"/>
        <v>-56.911881942502582</v>
      </c>
    </row>
    <row r="37" spans="1:9" ht="18.600000000000001" hidden="1" customHeight="1">
      <c r="A37" s="97" t="s">
        <v>57</v>
      </c>
      <c r="B37" s="99">
        <f t="shared" si="0"/>
        <v>735.15260001000001</v>
      </c>
      <c r="C37" s="100">
        <f t="shared" si="6"/>
        <v>2.0241459883437951</v>
      </c>
      <c r="D37" s="40">
        <v>374.96362696999995</v>
      </c>
      <c r="E37" s="101">
        <f t="shared" si="7"/>
        <v>1.9216107631019774</v>
      </c>
      <c r="F37" s="99">
        <v>360.18897304000001</v>
      </c>
      <c r="G37" s="100">
        <f t="shared" si="8"/>
        <v>2.1311065258674766</v>
      </c>
      <c r="H37" s="87">
        <f t="shared" si="2"/>
        <v>14.774653929999943</v>
      </c>
      <c r="I37" s="102">
        <f t="shared" si="9"/>
        <v>-2.9324410764555831</v>
      </c>
    </row>
    <row r="38" spans="1:9" ht="18.600000000000001" hidden="1" customHeight="1">
      <c r="A38" s="98" t="s">
        <v>32</v>
      </c>
      <c r="B38" s="83">
        <f>D38+F38</f>
        <v>9407.4228893500003</v>
      </c>
      <c r="C38" s="84">
        <f>((B38/B25)-1)*100</f>
        <v>2.249948272146951</v>
      </c>
      <c r="D38" s="85">
        <f>SUM(D39:D50)</f>
        <v>4769.35518899</v>
      </c>
      <c r="E38" s="86">
        <f>((D38/D25)-1)*100</f>
        <v>4.0813331657804541</v>
      </c>
      <c r="F38" s="83">
        <f>SUM(F39:F50)</f>
        <v>4638.0677003599994</v>
      </c>
      <c r="G38" s="84">
        <f>((F38/F25)-1)*100</f>
        <v>0.43274012087133329</v>
      </c>
      <c r="H38" s="92">
        <f>D38-F38</f>
        <v>131.28748863000055</v>
      </c>
      <c r="I38" s="93">
        <f>((H38/H25)-1)*100</f>
        <v>-467.25249069639767</v>
      </c>
    </row>
    <row r="39" spans="1:9" ht="18.600000000000001" hidden="1" customHeight="1">
      <c r="A39" s="97" t="s">
        <v>46</v>
      </c>
      <c r="B39" s="103">
        <f t="shared" si="0"/>
        <v>715.20259071999999</v>
      </c>
      <c r="C39" s="100">
        <f>((B39/B26)-1)*100</f>
        <v>-4.9594216050276589</v>
      </c>
      <c r="D39" s="40">
        <v>368.88469246</v>
      </c>
      <c r="E39" s="101">
        <f>((D39/D26)-1)*100</f>
        <v>-3.253018786519013</v>
      </c>
      <c r="F39" s="103">
        <v>346.31789825999999</v>
      </c>
      <c r="G39" s="100">
        <f>((F39/F26)-1)*100</f>
        <v>-6.7120323322219066</v>
      </c>
      <c r="H39" s="87">
        <f>D39-F39</f>
        <v>22.566794200000004</v>
      </c>
      <c r="I39" s="102">
        <f t="shared" si="9"/>
        <v>124.48421562946822</v>
      </c>
    </row>
    <row r="40" spans="1:9" ht="18.600000000000001" hidden="1" customHeight="1">
      <c r="A40" s="97" t="s">
        <v>47</v>
      </c>
      <c r="B40" s="103">
        <f t="shared" si="0"/>
        <v>705.07384635999995</v>
      </c>
      <c r="C40" s="100">
        <f t="shared" si="6"/>
        <v>-1.7059196221559159</v>
      </c>
      <c r="D40" s="40">
        <v>356.94730151999994</v>
      </c>
      <c r="E40" s="101">
        <f t="shared" ref="E40:E50" si="10">((D40/D27)-1)*100</f>
        <v>-0.34106471743714506</v>
      </c>
      <c r="F40" s="103">
        <v>348.12654484000001</v>
      </c>
      <c r="G40" s="100">
        <f t="shared" ref="G40:G50" si="11">((F40/F27)-1)*100</f>
        <v>-3.0670775335278289</v>
      </c>
      <c r="H40" s="87">
        <f t="shared" si="2"/>
        <v>8.8207566799999313</v>
      </c>
      <c r="I40" s="102">
        <f t="shared" si="9"/>
        <v>-1006.7296657462056</v>
      </c>
    </row>
    <row r="41" spans="1:9" ht="18.600000000000001" hidden="1" customHeight="1">
      <c r="A41" s="97" t="s">
        <v>111</v>
      </c>
      <c r="B41" s="103">
        <f t="shared" si="0"/>
        <v>799.86585153999999</v>
      </c>
      <c r="C41" s="100">
        <f t="shared" si="6"/>
        <v>1.3521250464066936</v>
      </c>
      <c r="D41" s="40">
        <v>410.59103654</v>
      </c>
      <c r="E41" s="101">
        <f t="shared" si="10"/>
        <v>3.2892216054560386</v>
      </c>
      <c r="F41" s="103">
        <v>389.27481499999999</v>
      </c>
      <c r="G41" s="100">
        <f t="shared" si="11"/>
        <v>-0.61383796370312327</v>
      </c>
      <c r="H41" s="87">
        <f t="shared" si="2"/>
        <v>21.316221540000015</v>
      </c>
      <c r="I41" s="102">
        <f t="shared" si="9"/>
        <v>265.20584049764375</v>
      </c>
    </row>
    <row r="42" spans="1:9" ht="18.600000000000001" hidden="1" customHeight="1">
      <c r="A42" s="97" t="s">
        <v>112</v>
      </c>
      <c r="B42" s="103">
        <f t="shared" si="0"/>
        <v>786.45947984000009</v>
      </c>
      <c r="C42" s="100">
        <f t="shared" si="6"/>
        <v>-0.76069628133716982</v>
      </c>
      <c r="D42" s="40">
        <v>390.23655589000003</v>
      </c>
      <c r="E42" s="101">
        <f t="shared" si="10"/>
        <v>-5.4140773793631691E-2</v>
      </c>
      <c r="F42" s="103">
        <v>396.22292394999999</v>
      </c>
      <c r="G42" s="100">
        <f t="shared" si="11"/>
        <v>-1.4468796864300026</v>
      </c>
      <c r="H42" s="87">
        <f t="shared" si="2"/>
        <v>-5.9863680599999611</v>
      </c>
      <c r="I42" s="102">
        <f t="shared" si="9"/>
        <v>-48.357812506943262</v>
      </c>
    </row>
    <row r="43" spans="1:9" ht="18.600000000000001" hidden="1" customHeight="1">
      <c r="A43" s="97" t="s">
        <v>113</v>
      </c>
      <c r="B43" s="103">
        <f t="shared" si="0"/>
        <v>823.42617840000003</v>
      </c>
      <c r="C43" s="100">
        <f t="shared" si="6"/>
        <v>3.7495039587455592</v>
      </c>
      <c r="D43" s="40">
        <v>414.54700501999997</v>
      </c>
      <c r="E43" s="101">
        <f t="shared" si="10"/>
        <v>4.0733697087484089</v>
      </c>
      <c r="F43" s="103">
        <v>408.87917338</v>
      </c>
      <c r="G43" s="100">
        <f t="shared" si="11"/>
        <v>3.4232001303302839</v>
      </c>
      <c r="H43" s="87">
        <f t="shared" si="2"/>
        <v>5.6678316399999744</v>
      </c>
      <c r="I43" s="102">
        <f t="shared" si="9"/>
        <v>90.439606771118306</v>
      </c>
    </row>
    <row r="44" spans="1:9" ht="18.600000000000001" hidden="1" customHeight="1">
      <c r="A44" s="97" t="s">
        <v>114</v>
      </c>
      <c r="B44" s="103">
        <f t="shared" si="0"/>
        <v>820.98286794000001</v>
      </c>
      <c r="C44" s="100">
        <f t="shared" si="6"/>
        <v>7.5603306234936829</v>
      </c>
      <c r="D44" s="40">
        <v>417.23686948</v>
      </c>
      <c r="E44" s="101">
        <f t="shared" si="10"/>
        <v>10.585699716814068</v>
      </c>
      <c r="F44" s="103">
        <v>403.74599845999995</v>
      </c>
      <c r="G44" s="100">
        <f t="shared" si="11"/>
        <v>4.6030125650426745</v>
      </c>
      <c r="H44" s="87">
        <f t="shared" si="2"/>
        <v>13.490871020000043</v>
      </c>
      <c r="I44" s="102">
        <f t="shared" si="9"/>
        <v>-255.38875370197837</v>
      </c>
    </row>
    <row r="45" spans="1:9" ht="18.600000000000001" hidden="1" customHeight="1">
      <c r="A45" s="97" t="s">
        <v>115</v>
      </c>
      <c r="B45" s="103">
        <f t="shared" si="0"/>
        <v>795.67294935999996</v>
      </c>
      <c r="C45" s="100">
        <f t="shared" si="6"/>
        <v>8.397723417329761</v>
      </c>
      <c r="D45" s="40">
        <v>404.77954375000002</v>
      </c>
      <c r="E45" s="101">
        <f t="shared" si="10"/>
        <v>12.940427617064199</v>
      </c>
      <c r="F45" s="103">
        <v>390.89340560999995</v>
      </c>
      <c r="G45" s="100">
        <f t="shared" si="11"/>
        <v>4.0633814096970422</v>
      </c>
      <c r="H45" s="87">
        <f t="shared" si="2"/>
        <v>13.886138140000071</v>
      </c>
      <c r="I45" s="102">
        <f t="shared" si="9"/>
        <v>-180.59657965227998</v>
      </c>
    </row>
    <row r="46" spans="1:9" ht="18.600000000000001" hidden="1" customHeight="1">
      <c r="A46" s="97" t="s">
        <v>116</v>
      </c>
      <c r="B46" s="103">
        <f t="shared" si="0"/>
        <v>795.74490445000004</v>
      </c>
      <c r="C46" s="100">
        <f t="shared" si="6"/>
        <v>3.8337919612757787</v>
      </c>
      <c r="D46" s="40">
        <v>396.49020144000002</v>
      </c>
      <c r="E46" s="101">
        <f t="shared" si="10"/>
        <v>6.2783227351035809</v>
      </c>
      <c r="F46" s="103">
        <v>399.25470301000001</v>
      </c>
      <c r="G46" s="100">
        <f t="shared" si="11"/>
        <v>1.5149912915908059</v>
      </c>
      <c r="H46" s="87">
        <f t="shared" si="2"/>
        <v>-2.7645015699999931</v>
      </c>
      <c r="I46" s="102">
        <f t="shared" si="9"/>
        <v>-86.333628706400276</v>
      </c>
    </row>
    <row r="47" spans="1:9" ht="18.600000000000001" hidden="1" customHeight="1">
      <c r="A47" s="97" t="s">
        <v>117</v>
      </c>
      <c r="B47" s="103">
        <f t="shared" si="0"/>
        <v>819.01542023000002</v>
      </c>
      <c r="C47" s="100">
        <f t="shared" si="6"/>
        <v>5.2469858299016403</v>
      </c>
      <c r="D47" s="40">
        <v>418.65206247000003</v>
      </c>
      <c r="E47" s="101">
        <f t="shared" si="10"/>
        <v>8.0254765743986933</v>
      </c>
      <c r="F47" s="103">
        <v>400.36335775999999</v>
      </c>
      <c r="G47" s="100">
        <f t="shared" si="11"/>
        <v>2.4904411382732805</v>
      </c>
      <c r="H47" s="87">
        <f t="shared" si="2"/>
        <v>18.288704710000047</v>
      </c>
      <c r="I47" s="102">
        <f t="shared" si="9"/>
        <v>-692.74038878337706</v>
      </c>
    </row>
    <row r="48" spans="1:9" ht="18.600000000000001" hidden="1" customHeight="1">
      <c r="A48" s="97" t="s">
        <v>118</v>
      </c>
      <c r="B48" s="103">
        <f t="shared" si="0"/>
        <v>836.42138853999995</v>
      </c>
      <c r="C48" s="100">
        <f t="shared" si="6"/>
        <v>2.7071021491552161</v>
      </c>
      <c r="D48" s="40">
        <v>419.28541883999998</v>
      </c>
      <c r="E48" s="104">
        <f t="shared" si="10"/>
        <v>3.3282763830182249</v>
      </c>
      <c r="F48" s="103">
        <v>417.13596969999998</v>
      </c>
      <c r="G48" s="100">
        <f t="shared" si="11"/>
        <v>2.0902082764214347</v>
      </c>
      <c r="H48" s="87">
        <f t="shared" si="2"/>
        <v>2.1494491400000015</v>
      </c>
      <c r="I48" s="102">
        <f t="shared" si="9"/>
        <v>-176.34254679505594</v>
      </c>
    </row>
    <row r="49" spans="1:9" ht="18.600000000000001" hidden="1" customHeight="1">
      <c r="A49" s="97" t="s">
        <v>56</v>
      </c>
      <c r="B49" s="99">
        <f t="shared" si="0"/>
        <v>747.97794978000002</v>
      </c>
      <c r="C49" s="100">
        <f t="shared" si="6"/>
        <v>-2.0778775471889221</v>
      </c>
      <c r="D49" s="40">
        <v>375.61819768000004</v>
      </c>
      <c r="E49" s="104">
        <f t="shared" si="10"/>
        <v>-1.031533050554434</v>
      </c>
      <c r="F49" s="99">
        <v>372.35975209999998</v>
      </c>
      <c r="G49" s="100">
        <f t="shared" si="11"/>
        <v>-3.1111987154097354</v>
      </c>
      <c r="H49" s="87">
        <f t="shared" si="2"/>
        <v>3.2584455800000569</v>
      </c>
      <c r="I49" s="102">
        <f t="shared" si="9"/>
        <v>-168.11990356067713</v>
      </c>
    </row>
    <row r="50" spans="1:9" ht="18.600000000000001" hidden="1" customHeight="1">
      <c r="A50" s="97" t="s">
        <v>120</v>
      </c>
      <c r="B50" s="103">
        <f t="shared" si="0"/>
        <v>761.57946218999996</v>
      </c>
      <c r="C50" s="100">
        <f t="shared" si="6"/>
        <v>3.5947451154550114</v>
      </c>
      <c r="D50" s="40">
        <v>396.08630389999996</v>
      </c>
      <c r="E50" s="101">
        <f t="shared" si="10"/>
        <v>5.6332602446503399</v>
      </c>
      <c r="F50" s="99">
        <v>365.49315829</v>
      </c>
      <c r="G50" s="100">
        <f t="shared" si="11"/>
        <v>1.4726117807640327</v>
      </c>
      <c r="H50" s="105">
        <f t="shared" si="2"/>
        <v>30.593145609999965</v>
      </c>
      <c r="I50" s="102">
        <f t="shared" si="9"/>
        <v>107.06505719149581</v>
      </c>
    </row>
    <row r="51" spans="1:9" ht="18.600000000000001" hidden="1" customHeight="1">
      <c r="A51" s="98" t="s">
        <v>34</v>
      </c>
      <c r="B51" s="83">
        <f>D51+F51</f>
        <v>8297.3246007099988</v>
      </c>
      <c r="C51" s="84">
        <f t="shared" si="6"/>
        <v>-11.800237979061478</v>
      </c>
      <c r="D51" s="85">
        <f>SUM(D52:D63)</f>
        <v>4100.7737109</v>
      </c>
      <c r="E51" s="86">
        <f>((D51/D38)-1)*100</f>
        <v>-14.018278186397449</v>
      </c>
      <c r="F51" s="83">
        <f>SUM(F52:F63)</f>
        <v>4196.5508898099997</v>
      </c>
      <c r="G51" s="84">
        <f>((F51/F38)-1)*100</f>
        <v>-9.5194128045118838</v>
      </c>
      <c r="H51" s="92">
        <f>D51-F51</f>
        <v>-95.777178909999748</v>
      </c>
      <c r="I51" s="106" t="s">
        <v>121</v>
      </c>
    </row>
    <row r="52" spans="1:9" ht="18.600000000000001" hidden="1" customHeight="1">
      <c r="A52" s="97" t="s">
        <v>46</v>
      </c>
      <c r="B52" s="103">
        <f t="shared" ref="B52:B63" si="12">D52+F52</f>
        <v>682.84990315999994</v>
      </c>
      <c r="C52" s="100">
        <f t="shared" si="6"/>
        <v>-4.523569682183382</v>
      </c>
      <c r="D52" s="40">
        <v>350.38433868999999</v>
      </c>
      <c r="E52" s="101">
        <f t="shared" ref="E52:E63" si="13">((D52/D39)-1)*100</f>
        <v>-5.0152131948403067</v>
      </c>
      <c r="F52" s="103">
        <v>332.46556447</v>
      </c>
      <c r="G52" s="100">
        <f t="shared" ref="G52:G63" si="14">((F52/F39)-1)*100</f>
        <v>-3.9998896561795005</v>
      </c>
      <c r="H52" s="87">
        <f t="shared" ref="H52:H63" si="15">D52-F52</f>
        <v>17.918774219999989</v>
      </c>
      <c r="I52" s="102">
        <f>((H52/H39)-1)*100</f>
        <v>-20.596722506557953</v>
      </c>
    </row>
    <row r="53" spans="1:9" ht="18.600000000000001" hidden="1" customHeight="1">
      <c r="A53" s="97" t="s">
        <v>47</v>
      </c>
      <c r="B53" s="103">
        <f t="shared" si="12"/>
        <v>643.18369860999996</v>
      </c>
      <c r="C53" s="100">
        <f t="shared" si="6"/>
        <v>-8.7778249142998028</v>
      </c>
      <c r="D53" s="40">
        <v>320.13968459</v>
      </c>
      <c r="E53" s="101">
        <f t="shared" si="13"/>
        <v>-10.311779014230083</v>
      </c>
      <c r="F53" s="103">
        <v>323.04401402000002</v>
      </c>
      <c r="G53" s="100">
        <f t="shared" si="14"/>
        <v>-7.2050038101886145</v>
      </c>
      <c r="H53" s="87">
        <f t="shared" si="15"/>
        <v>-2.9043294300000184</v>
      </c>
      <c r="I53" s="107" t="s">
        <v>121</v>
      </c>
    </row>
    <row r="54" spans="1:9" ht="18.600000000000001" hidden="1" customHeight="1">
      <c r="A54" s="97" t="s">
        <v>48</v>
      </c>
      <c r="B54" s="103">
        <f t="shared" si="12"/>
        <v>738.4549944800001</v>
      </c>
      <c r="C54" s="100">
        <f t="shared" si="6"/>
        <v>-7.6776445627431356</v>
      </c>
      <c r="D54" s="40">
        <v>361.43166101000003</v>
      </c>
      <c r="E54" s="101">
        <f t="shared" si="13"/>
        <v>-11.972832126161348</v>
      </c>
      <c r="F54" s="103">
        <v>377.02333347000001</v>
      </c>
      <c r="G54" s="100">
        <f t="shared" si="14"/>
        <v>-3.1472576847798361</v>
      </c>
      <c r="H54" s="87">
        <f t="shared" si="15"/>
        <v>-15.591672459999984</v>
      </c>
      <c r="I54" s="107" t="s">
        <v>121</v>
      </c>
    </row>
    <row r="55" spans="1:9" ht="18.600000000000001" hidden="1" customHeight="1">
      <c r="A55" s="97" t="s">
        <v>49</v>
      </c>
      <c r="B55" s="103">
        <f t="shared" si="12"/>
        <v>708.29431995000004</v>
      </c>
      <c r="C55" s="100">
        <f t="shared" si="6"/>
        <v>-9.9388667685590413</v>
      </c>
      <c r="D55" s="40">
        <v>340.98221271</v>
      </c>
      <c r="E55" s="104">
        <f t="shared" si="13"/>
        <v>-12.62166304939506</v>
      </c>
      <c r="F55" s="103">
        <v>367.31210723999999</v>
      </c>
      <c r="G55" s="100">
        <f t="shared" si="14"/>
        <v>-7.2966037456349442</v>
      </c>
      <c r="H55" s="87">
        <f t="shared" si="15"/>
        <v>-26.32989452999999</v>
      </c>
      <c r="I55" s="102">
        <f>((H55/H42)-1)*100</f>
        <v>339.8308668311343</v>
      </c>
    </row>
    <row r="56" spans="1:9" ht="18.600000000000001" hidden="1" customHeight="1">
      <c r="A56" s="97" t="s">
        <v>50</v>
      </c>
      <c r="B56" s="103">
        <f t="shared" si="12"/>
        <v>707.12596071000007</v>
      </c>
      <c r="C56" s="100">
        <f t="shared" si="6"/>
        <v>-14.123939794576723</v>
      </c>
      <c r="D56" s="40">
        <v>340.75920931000002</v>
      </c>
      <c r="E56" s="104">
        <f t="shared" si="13"/>
        <v>-17.799620987839493</v>
      </c>
      <c r="F56" s="103">
        <v>366.3667514</v>
      </c>
      <c r="G56" s="100">
        <f t="shared" si="14"/>
        <v>-10.397306771232939</v>
      </c>
      <c r="H56" s="87">
        <f t="shared" si="15"/>
        <v>-25.607542089999981</v>
      </c>
      <c r="I56" s="107" t="s">
        <v>121</v>
      </c>
    </row>
    <row r="57" spans="1:9" ht="18.600000000000001" hidden="1" customHeight="1">
      <c r="A57" s="97" t="s">
        <v>51</v>
      </c>
      <c r="B57" s="103">
        <f t="shared" si="12"/>
        <v>746.30230105999999</v>
      </c>
      <c r="C57" s="100">
        <f t="shared" si="6"/>
        <v>-9.0964829835472152</v>
      </c>
      <c r="D57" s="40">
        <v>372.00816405</v>
      </c>
      <c r="E57" s="101">
        <f t="shared" si="13"/>
        <v>-10.840054831771761</v>
      </c>
      <c r="F57" s="103">
        <v>374.29413700999999</v>
      </c>
      <c r="G57" s="100">
        <f t="shared" si="14"/>
        <v>-7.2946509841181335</v>
      </c>
      <c r="H57" s="87">
        <f t="shared" si="15"/>
        <v>-2.285972959999981</v>
      </c>
      <c r="I57" s="107" t="s">
        <v>121</v>
      </c>
    </row>
    <row r="58" spans="1:9" ht="18.600000000000001" hidden="1" customHeight="1">
      <c r="A58" s="97" t="s">
        <v>52</v>
      </c>
      <c r="B58" s="103">
        <f t="shared" si="12"/>
        <v>690.28545330999998</v>
      </c>
      <c r="C58" s="100">
        <f>((B58/B45)-1)*100</f>
        <v>-13.245077155729435</v>
      </c>
      <c r="D58" s="40">
        <v>340.16680027000001</v>
      </c>
      <c r="E58" s="101">
        <f t="shared" si="13"/>
        <v>-15.96245276661168</v>
      </c>
      <c r="F58" s="103">
        <v>350.11865303999997</v>
      </c>
      <c r="G58" s="100">
        <f t="shared" si="14"/>
        <v>-10.431169210022828</v>
      </c>
      <c r="H58" s="87">
        <f t="shared" si="15"/>
        <v>-9.9518527699999595</v>
      </c>
      <c r="I58" s="107" t="s">
        <v>121</v>
      </c>
    </row>
    <row r="59" spans="1:9" ht="18.600000000000001" hidden="1" customHeight="1">
      <c r="A59" s="97" t="s">
        <v>122</v>
      </c>
      <c r="B59" s="103">
        <f t="shared" si="12"/>
        <v>684.4229871</v>
      </c>
      <c r="C59" s="100">
        <f>((B59/B46)-1)*100</f>
        <v>-13.989648784109166</v>
      </c>
      <c r="D59" s="40">
        <v>335.87663660999999</v>
      </c>
      <c r="E59" s="101">
        <f t="shared" si="13"/>
        <v>-15.287531598475724</v>
      </c>
      <c r="F59" s="103">
        <v>348.54635048999995</v>
      </c>
      <c r="G59" s="100">
        <f t="shared" si="14"/>
        <v>-12.700752711917328</v>
      </c>
      <c r="H59" s="87">
        <f t="shared" si="15"/>
        <v>-12.669713879999961</v>
      </c>
      <c r="I59" s="102">
        <f>((H59/H46)-1)*100</f>
        <v>358.30011519942786</v>
      </c>
    </row>
    <row r="60" spans="1:9" ht="18.600000000000001" hidden="1" customHeight="1">
      <c r="A60" s="97" t="s">
        <v>123</v>
      </c>
      <c r="B60" s="103">
        <f t="shared" si="12"/>
        <v>693.57881042999998</v>
      </c>
      <c r="C60" s="100">
        <f>((B60/B47)-1)*100</f>
        <v>-15.315537009641933</v>
      </c>
      <c r="D60" s="40">
        <v>345.71078275000002</v>
      </c>
      <c r="E60" s="101">
        <f t="shared" si="13"/>
        <v>-17.422887944144993</v>
      </c>
      <c r="F60" s="103">
        <v>347.86802768000001</v>
      </c>
      <c r="G60" s="100">
        <f t="shared" si="14"/>
        <v>-13.111921723732911</v>
      </c>
      <c r="H60" s="87">
        <f t="shared" si="15"/>
        <v>-2.1572449299999903</v>
      </c>
      <c r="I60" s="107" t="s">
        <v>121</v>
      </c>
    </row>
    <row r="61" spans="1:9" ht="18.600000000000001" hidden="1" customHeight="1">
      <c r="A61" s="97" t="s">
        <v>124</v>
      </c>
      <c r="B61" s="103">
        <f t="shared" si="12"/>
        <v>689.45849212999997</v>
      </c>
      <c r="C61" s="100">
        <f>((B61/B47)-1)*100</f>
        <v>-15.818618905077175</v>
      </c>
      <c r="D61" s="40">
        <v>336.23289882999995</v>
      </c>
      <c r="E61" s="101">
        <f t="shared" si="13"/>
        <v>-19.808110723185678</v>
      </c>
      <c r="F61" s="103">
        <v>353.22559329999996</v>
      </c>
      <c r="G61" s="100">
        <f t="shared" si="14"/>
        <v>-15.321233612618856</v>
      </c>
      <c r="H61" s="87">
        <f t="shared" si="15"/>
        <v>-16.992694470000004</v>
      </c>
      <c r="I61" s="107" t="s">
        <v>121</v>
      </c>
    </row>
    <row r="62" spans="1:9" ht="18.600000000000001" hidden="1" customHeight="1">
      <c r="A62" s="97" t="s">
        <v>125</v>
      </c>
      <c r="B62" s="103">
        <f t="shared" si="12"/>
        <v>659.5976780200001</v>
      </c>
      <c r="C62" s="100">
        <f>((B62/B47)-1)*100</f>
        <v>-19.464559307715035</v>
      </c>
      <c r="D62" s="40">
        <v>322.24357205000001</v>
      </c>
      <c r="E62" s="101">
        <f t="shared" si="13"/>
        <v>-14.209808246689748</v>
      </c>
      <c r="F62" s="103">
        <v>337.35410597000003</v>
      </c>
      <c r="G62" s="100">
        <f t="shared" si="14"/>
        <v>-9.4010284228030372</v>
      </c>
      <c r="H62" s="87">
        <f t="shared" si="15"/>
        <v>-15.110533920000023</v>
      </c>
      <c r="I62" s="107" t="s">
        <v>121</v>
      </c>
    </row>
    <row r="63" spans="1:9" ht="18.600000000000001" hidden="1" customHeight="1">
      <c r="A63" s="97" t="s">
        <v>126</v>
      </c>
      <c r="B63" s="103">
        <f t="shared" si="12"/>
        <v>653.77000175000012</v>
      </c>
      <c r="C63" s="100">
        <f>((B63/B50)-1)*100</f>
        <v>-14.156035685361401</v>
      </c>
      <c r="D63" s="40">
        <v>334.83775003000005</v>
      </c>
      <c r="E63" s="101">
        <f t="shared" si="13"/>
        <v>-15.463436444766177</v>
      </c>
      <c r="F63" s="103">
        <v>318.93225172000001</v>
      </c>
      <c r="G63" s="100">
        <f t="shared" si="14"/>
        <v>-12.739200588005616</v>
      </c>
      <c r="H63" s="87">
        <f t="shared" si="15"/>
        <v>15.905498310000041</v>
      </c>
      <c r="I63" s="107" t="s">
        <v>121</v>
      </c>
    </row>
    <row r="64" spans="1:9" ht="18.600000000000001" customHeight="1">
      <c r="A64" s="89" t="s">
        <v>43</v>
      </c>
      <c r="B64" s="54">
        <f>D64+F64</f>
        <v>7928.5948859499995</v>
      </c>
      <c r="C64" s="55">
        <f>((B64/B51)-1)*100</f>
        <v>-4.4439591374844767</v>
      </c>
      <c r="D64" s="54">
        <f>SUM(D65:D76)</f>
        <v>3899.9120604</v>
      </c>
      <c r="E64" s="55">
        <f>((D64/D51)-1)*100</f>
        <v>-4.8981403184014454</v>
      </c>
      <c r="F64" s="54">
        <f>SUM(F65:F76)</f>
        <v>4028.6828255499995</v>
      </c>
      <c r="G64" s="55">
        <f>((F64/F51)-1)*100</f>
        <v>-4.0001436576788567</v>
      </c>
      <c r="H64" s="56">
        <f>D64-F64</f>
        <v>-128.77076514999953</v>
      </c>
      <c r="I64" s="57">
        <f>((H64/H51)-1)*100</f>
        <v>34.448275273385654</v>
      </c>
    </row>
    <row r="65" spans="1:9" ht="18.600000000000001" hidden="1" customHeight="1">
      <c r="A65" s="97" t="s">
        <v>46</v>
      </c>
      <c r="B65" s="103">
        <f t="shared" ref="B65:B81" si="16">D65+F65</f>
        <v>600.1083017599999</v>
      </c>
      <c r="C65" s="100">
        <f t="shared" ref="C65:C89" si="17">((B65/B52)-1)*100</f>
        <v>-12.117099382616836</v>
      </c>
      <c r="D65" s="40">
        <v>307.50986147999998</v>
      </c>
      <c r="E65" s="101">
        <f t="shared" ref="E65:E89" si="18">((D65/D52)-1)*100</f>
        <v>-12.236413696541637</v>
      </c>
      <c r="F65" s="103">
        <v>292.59844027999998</v>
      </c>
      <c r="G65" s="100">
        <f t="shared" ref="G65:G89" si="19">((F65/F52)-1)*100</f>
        <v>-11.991354429008073</v>
      </c>
      <c r="H65" s="87">
        <f t="shared" ref="H65:H81" si="20">D65-F65</f>
        <v>14.911421200000007</v>
      </c>
      <c r="I65" s="102">
        <f t="shared" ref="I65:I74" si="21">((H65/H52)-1)*100</f>
        <v>-16.78325192938328</v>
      </c>
    </row>
    <row r="66" spans="1:9" ht="18.600000000000001" hidden="1" customHeight="1">
      <c r="A66" s="97" t="s">
        <v>47</v>
      </c>
      <c r="B66" s="103">
        <f t="shared" si="16"/>
        <v>612.49635581000007</v>
      </c>
      <c r="C66" s="100">
        <f t="shared" si="17"/>
        <v>-4.7711630233040818</v>
      </c>
      <c r="D66" s="40">
        <v>300.57899347</v>
      </c>
      <c r="E66" s="101">
        <f t="shared" si="18"/>
        <v>-6.1100488510355095</v>
      </c>
      <c r="F66" s="103">
        <v>311.91736234000001</v>
      </c>
      <c r="G66" s="100">
        <f t="shared" si="19"/>
        <v>-3.4443144578160001</v>
      </c>
      <c r="H66" s="87">
        <f t="shared" si="20"/>
        <v>-11.338368870000011</v>
      </c>
      <c r="I66" s="102">
        <f t="shared" si="21"/>
        <v>290.39541289226059</v>
      </c>
    </row>
    <row r="67" spans="1:9" ht="18.600000000000001" hidden="1" customHeight="1">
      <c r="A67" s="97" t="s">
        <v>127</v>
      </c>
      <c r="B67" s="103">
        <f t="shared" si="16"/>
        <v>675.07356879000008</v>
      </c>
      <c r="C67" s="100">
        <f t="shared" si="17"/>
        <v>-8.5829774547914734</v>
      </c>
      <c r="D67" s="40">
        <v>328.96630060000001</v>
      </c>
      <c r="E67" s="101">
        <f t="shared" si="18"/>
        <v>-8.9824340012929262</v>
      </c>
      <c r="F67" s="103">
        <v>346.10726819000001</v>
      </c>
      <c r="G67" s="100">
        <f t="shared" si="19"/>
        <v>-8.2000402986888368</v>
      </c>
      <c r="H67" s="87">
        <f t="shared" si="20"/>
        <v>-17.140967590000002</v>
      </c>
      <c r="I67" s="102">
        <f t="shared" si="21"/>
        <v>9.9366834056750175</v>
      </c>
    </row>
    <row r="68" spans="1:9" ht="18.600000000000001" hidden="1" customHeight="1">
      <c r="A68" s="97" t="s">
        <v>128</v>
      </c>
      <c r="B68" s="103">
        <f t="shared" si="16"/>
        <v>656.50676772999998</v>
      </c>
      <c r="C68" s="100">
        <f t="shared" si="17"/>
        <v>-7.3115865483230014</v>
      </c>
      <c r="D68" s="40">
        <v>312.815112</v>
      </c>
      <c r="E68" s="101">
        <f t="shared" si="18"/>
        <v>-8.2605777251952066</v>
      </c>
      <c r="F68" s="103">
        <v>343.69165572999998</v>
      </c>
      <c r="G68" s="100">
        <f t="shared" si="19"/>
        <v>-6.4306215462063498</v>
      </c>
      <c r="H68" s="87">
        <f t="shared" si="20"/>
        <v>-30.87654372999998</v>
      </c>
      <c r="I68" s="102">
        <f t="shared" si="21"/>
        <v>17.268011441593845</v>
      </c>
    </row>
    <row r="69" spans="1:9" ht="18.600000000000001" hidden="1" customHeight="1">
      <c r="A69" s="97" t="s">
        <v>129</v>
      </c>
      <c r="B69" s="103">
        <f t="shared" si="16"/>
        <v>659.30424384999992</v>
      </c>
      <c r="C69" s="100">
        <f t="shared" si="17"/>
        <v>-6.7628286213652906</v>
      </c>
      <c r="D69" s="40">
        <v>314.87354646</v>
      </c>
      <c r="E69" s="101">
        <f t="shared" si="18"/>
        <v>-7.5964675767430156</v>
      </c>
      <c r="F69" s="103">
        <v>344.43069738999998</v>
      </c>
      <c r="G69" s="100">
        <f t="shared" si="19"/>
        <v>-5.9874576298683202</v>
      </c>
      <c r="H69" s="87">
        <f t="shared" si="20"/>
        <v>-29.557150929999978</v>
      </c>
      <c r="I69" s="102">
        <f t="shared" si="21"/>
        <v>15.423615535293255</v>
      </c>
    </row>
    <row r="70" spans="1:9" ht="18.600000000000001" hidden="1" customHeight="1">
      <c r="A70" s="97" t="s">
        <v>51</v>
      </c>
      <c r="B70" s="103">
        <f t="shared" si="16"/>
        <v>690.90980268999999</v>
      </c>
      <c r="C70" s="100">
        <f t="shared" si="17"/>
        <v>-7.4222601607048517</v>
      </c>
      <c r="D70" s="40">
        <v>331.55887100000001</v>
      </c>
      <c r="E70" s="101">
        <f t="shared" si="18"/>
        <v>-10.873227245777162</v>
      </c>
      <c r="F70" s="103">
        <v>359.35093168999998</v>
      </c>
      <c r="G70" s="100">
        <f t="shared" si="19"/>
        <v>-3.9923695945044302</v>
      </c>
      <c r="H70" s="87">
        <f t="shared" si="20"/>
        <v>-27.792060689999971</v>
      </c>
      <c r="I70" s="102">
        <f t="shared" si="21"/>
        <v>1115.7650670548703</v>
      </c>
    </row>
    <row r="71" spans="1:9" ht="18.600000000000001" hidden="1" customHeight="1">
      <c r="A71" s="97" t="s">
        <v>52</v>
      </c>
      <c r="B71" s="103">
        <f t="shared" si="16"/>
        <v>625.14740071999995</v>
      </c>
      <c r="C71" s="100">
        <f t="shared" si="17"/>
        <v>-9.436393636524631</v>
      </c>
      <c r="D71" s="40">
        <v>302.72974490000001</v>
      </c>
      <c r="E71" s="104">
        <f t="shared" si="18"/>
        <v>-11.005499460936562</v>
      </c>
      <c r="F71" s="103">
        <v>322.41765581999999</v>
      </c>
      <c r="G71" s="100">
        <f t="shared" si="19"/>
        <v>-7.9118884353857055</v>
      </c>
      <c r="H71" s="87">
        <f t="shared" si="20"/>
        <v>-19.687910919999979</v>
      </c>
      <c r="I71" s="102">
        <f t="shared" si="21"/>
        <v>97.831613620225014</v>
      </c>
    </row>
    <row r="72" spans="1:9" ht="18.600000000000001" hidden="1" customHeight="1">
      <c r="A72" s="97" t="s">
        <v>53</v>
      </c>
      <c r="B72" s="103">
        <f t="shared" si="16"/>
        <v>694.51634206999995</v>
      </c>
      <c r="C72" s="100">
        <f t="shared" si="17"/>
        <v>1.4747247185204815</v>
      </c>
      <c r="D72" s="40">
        <v>337.26955502999999</v>
      </c>
      <c r="E72" s="104">
        <f t="shared" si="18"/>
        <v>0.41471131605304024</v>
      </c>
      <c r="F72" s="103">
        <v>357.24678703999996</v>
      </c>
      <c r="G72" s="100">
        <f t="shared" si="19"/>
        <v>2.4962064694605379</v>
      </c>
      <c r="H72" s="87">
        <f t="shared" si="20"/>
        <v>-19.977232009999966</v>
      </c>
      <c r="I72" s="102">
        <f t="shared" si="21"/>
        <v>57.677057265953245</v>
      </c>
    </row>
    <row r="73" spans="1:9" ht="18.600000000000001" hidden="1" customHeight="1">
      <c r="A73" s="97" t="s">
        <v>54</v>
      </c>
      <c r="B73" s="103">
        <f t="shared" si="16"/>
        <v>703.30490133000001</v>
      </c>
      <c r="C73" s="100">
        <f t="shared" si="17"/>
        <v>1.40230508108663</v>
      </c>
      <c r="D73" s="40">
        <v>339.19677372000001</v>
      </c>
      <c r="E73" s="104">
        <f t="shared" si="18"/>
        <v>-1.8842365801215455</v>
      </c>
      <c r="F73" s="103">
        <v>364.10812761</v>
      </c>
      <c r="G73" s="100">
        <f t="shared" si="19"/>
        <v>4.6684658082285946</v>
      </c>
      <c r="H73" s="87">
        <f t="shared" si="20"/>
        <v>-24.911353889999987</v>
      </c>
      <c r="I73" s="102">
        <f t="shared" si="21"/>
        <v>1054.7763326995093</v>
      </c>
    </row>
    <row r="74" spans="1:9" ht="18.600000000000001" hidden="1" customHeight="1">
      <c r="A74" s="97" t="s">
        <v>124</v>
      </c>
      <c r="B74" s="103">
        <f t="shared" si="16"/>
        <v>677.19131717999994</v>
      </c>
      <c r="C74" s="100">
        <f t="shared" si="17"/>
        <v>-1.7792477850409938</v>
      </c>
      <c r="D74" s="40">
        <v>337.46310492999999</v>
      </c>
      <c r="E74" s="104">
        <f t="shared" si="18"/>
        <v>0.36587915825037065</v>
      </c>
      <c r="F74" s="103">
        <v>339.72821225000001</v>
      </c>
      <c r="G74" s="100">
        <f t="shared" si="19"/>
        <v>-3.8211786761828459</v>
      </c>
      <c r="H74" s="87">
        <f t="shared" si="20"/>
        <v>-2.2651073200000269</v>
      </c>
      <c r="I74" s="102">
        <f t="shared" si="21"/>
        <v>-86.67011094680133</v>
      </c>
    </row>
    <row r="75" spans="1:9" ht="18.600000000000001" hidden="1" customHeight="1">
      <c r="A75" s="97" t="s">
        <v>56</v>
      </c>
      <c r="B75" s="103">
        <f t="shared" si="16"/>
        <v>679.98316793000004</v>
      </c>
      <c r="C75" s="100">
        <f t="shared" si="17"/>
        <v>3.0905945532121448</v>
      </c>
      <c r="D75" s="40">
        <v>347.77967330000001</v>
      </c>
      <c r="E75" s="104">
        <f t="shared" si="18"/>
        <v>7.9244718793142432</v>
      </c>
      <c r="F75" s="103">
        <v>332.20349462999997</v>
      </c>
      <c r="G75" s="100">
        <f t="shared" si="19"/>
        <v>-1.5267670524389931</v>
      </c>
      <c r="H75" s="87">
        <f t="shared" si="20"/>
        <v>15.576178670000047</v>
      </c>
      <c r="I75" s="107" t="s">
        <v>121</v>
      </c>
    </row>
    <row r="76" spans="1:9" ht="18.600000000000001" hidden="1" customHeight="1">
      <c r="A76" s="97" t="s">
        <v>57</v>
      </c>
      <c r="B76" s="103">
        <f t="shared" si="16"/>
        <v>654.0527160900001</v>
      </c>
      <c r="C76" s="100">
        <f t="shared" si="17"/>
        <v>4.3243700268180696E-2</v>
      </c>
      <c r="D76" s="40">
        <v>339.17052351000001</v>
      </c>
      <c r="E76" s="104">
        <f t="shared" si="18"/>
        <v>1.2939919347838558</v>
      </c>
      <c r="F76" s="103">
        <v>314.88219258000004</v>
      </c>
      <c r="G76" s="100">
        <f t="shared" si="19"/>
        <v>-1.2698807091970243</v>
      </c>
      <c r="H76" s="87">
        <f t="shared" si="20"/>
        <v>24.288330929999972</v>
      </c>
      <c r="I76" s="102">
        <f>((H76/H63)-1)*100</f>
        <v>52.70399239695314</v>
      </c>
    </row>
    <row r="77" spans="1:9" ht="18.600000000000001" customHeight="1">
      <c r="A77" s="98" t="s">
        <v>64</v>
      </c>
      <c r="B77" s="83">
        <f>D77+F77</f>
        <v>8538.5628105899996</v>
      </c>
      <c r="C77" s="84">
        <f t="shared" si="17"/>
        <v>7.6932663783958022</v>
      </c>
      <c r="D77" s="85">
        <f>SUM(D78:D89)</f>
        <v>4206.6541995200005</v>
      </c>
      <c r="E77" s="86">
        <f t="shared" si="18"/>
        <v>7.8653604073456673</v>
      </c>
      <c r="F77" s="83">
        <f>SUM(F78:F89)</f>
        <v>4331.90861107</v>
      </c>
      <c r="G77" s="84">
        <f t="shared" si="19"/>
        <v>7.5266730753023259</v>
      </c>
      <c r="H77" s="92">
        <f>D77-F77</f>
        <v>-125.25441154999953</v>
      </c>
      <c r="I77" s="93">
        <f>((H77/H64)-1)*100</f>
        <v>-2.7307080111731552</v>
      </c>
    </row>
    <row r="78" spans="1:9" ht="18.600000000000001" hidden="1" customHeight="1">
      <c r="A78" s="97" t="s">
        <v>46</v>
      </c>
      <c r="B78" s="103">
        <f t="shared" si="16"/>
        <v>656.32877939000002</v>
      </c>
      <c r="C78" s="100">
        <f t="shared" si="17"/>
        <v>9.368388583380117</v>
      </c>
      <c r="D78" s="40">
        <v>338.29949932000005</v>
      </c>
      <c r="E78" s="101">
        <f t="shared" si="18"/>
        <v>10.012569252840887</v>
      </c>
      <c r="F78" s="103">
        <v>318.02928006999997</v>
      </c>
      <c r="G78" s="100">
        <f t="shared" si="19"/>
        <v>8.6913791357411618</v>
      </c>
      <c r="H78" s="87">
        <f t="shared" si="20"/>
        <v>20.270219250000082</v>
      </c>
      <c r="I78" s="102">
        <f>((H78/H65)-1)*100</f>
        <v>35.937540614841424</v>
      </c>
    </row>
    <row r="79" spans="1:9" ht="18.600000000000001" hidden="1" customHeight="1">
      <c r="A79" s="97" t="s">
        <v>47</v>
      </c>
      <c r="B79" s="103">
        <f t="shared" si="16"/>
        <v>648.02733405000004</v>
      </c>
      <c r="C79" s="100">
        <f t="shared" si="17"/>
        <v>5.8010105534443079</v>
      </c>
      <c r="D79" s="40">
        <v>322.82928002</v>
      </c>
      <c r="E79" s="104">
        <f t="shared" si="18"/>
        <v>7.4024755666169728</v>
      </c>
      <c r="F79" s="103">
        <v>325.19805402999998</v>
      </c>
      <c r="G79" s="100">
        <f t="shared" si="19"/>
        <v>4.2577596804385553</v>
      </c>
      <c r="H79" s="87">
        <f t="shared" si="20"/>
        <v>-2.3687740099999814</v>
      </c>
      <c r="I79" s="102">
        <f>((H79/H66)-1)*100</f>
        <v>-79.108335271509119</v>
      </c>
    </row>
    <row r="80" spans="1:9" ht="18.600000000000001" hidden="1" customHeight="1">
      <c r="A80" s="97" t="s">
        <v>127</v>
      </c>
      <c r="B80" s="103">
        <f t="shared" si="16"/>
        <v>743.87081005000005</v>
      </c>
      <c r="C80" s="100">
        <f t="shared" si="17"/>
        <v>10.191073157154108</v>
      </c>
      <c r="D80" s="40">
        <v>371.70264679000002</v>
      </c>
      <c r="E80" s="104">
        <f t="shared" si="18"/>
        <v>12.99110155418759</v>
      </c>
      <c r="F80" s="103">
        <v>372.16816326000003</v>
      </c>
      <c r="G80" s="100">
        <f t="shared" si="19"/>
        <v>7.5297162080091073</v>
      </c>
      <c r="H80" s="87">
        <f t="shared" si="20"/>
        <v>-0.4655164700000114</v>
      </c>
      <c r="I80" s="107" t="s">
        <v>121</v>
      </c>
    </row>
    <row r="81" spans="1:9" ht="18.600000000000001" hidden="1" customHeight="1">
      <c r="A81" s="97" t="s">
        <v>128</v>
      </c>
      <c r="B81" s="103">
        <f t="shared" si="16"/>
        <v>684.99728385999992</v>
      </c>
      <c r="C81" s="100">
        <f t="shared" si="17"/>
        <v>4.339714003027173</v>
      </c>
      <c r="D81" s="40">
        <v>337.62920054</v>
      </c>
      <c r="E81" s="104">
        <f t="shared" si="18"/>
        <v>7.9325095201922435</v>
      </c>
      <c r="F81" s="103">
        <v>347.36808331999998</v>
      </c>
      <c r="G81" s="100">
        <f t="shared" si="19"/>
        <v>1.0696877648051384</v>
      </c>
      <c r="H81" s="87">
        <f t="shared" si="20"/>
        <v>-9.7388827799999831</v>
      </c>
      <c r="I81" s="102">
        <f>((H81/H68)-1)*100</f>
        <v>-68.458636869587252</v>
      </c>
    </row>
    <row r="82" spans="1:9" ht="18" hidden="1" customHeight="1">
      <c r="A82" s="97" t="s">
        <v>129</v>
      </c>
      <c r="B82" s="103">
        <f>D82+F82</f>
        <v>742.39417625999999</v>
      </c>
      <c r="C82" s="100">
        <f t="shared" si="17"/>
        <v>12.60266912962631</v>
      </c>
      <c r="D82" s="40">
        <v>368.17989096999997</v>
      </c>
      <c r="E82" s="104">
        <f t="shared" si="18"/>
        <v>16.929445204051706</v>
      </c>
      <c r="F82" s="103">
        <v>374.21428528999996</v>
      </c>
      <c r="G82" s="100">
        <f t="shared" si="19"/>
        <v>8.6471932164269063</v>
      </c>
      <c r="H82" s="87">
        <f>D82-F82</f>
        <v>-6.0343943199999899</v>
      </c>
      <c r="I82" s="102">
        <f>((H82/H69)-1)*100</f>
        <v>-79.583978393955462</v>
      </c>
    </row>
    <row r="83" spans="1:9" ht="18.600000000000001" hidden="1" customHeight="1">
      <c r="A83" s="97" t="s">
        <v>51</v>
      </c>
      <c r="B83" s="103">
        <f t="shared" ref="B83:B146" si="22">D83+F83</f>
        <v>745.68232229</v>
      </c>
      <c r="C83" s="100">
        <f t="shared" si="17"/>
        <v>7.9275933539729504</v>
      </c>
      <c r="D83" s="40">
        <v>361.59900454000001</v>
      </c>
      <c r="E83" s="104">
        <f t="shared" si="18"/>
        <v>9.0602713929496925</v>
      </c>
      <c r="F83" s="103">
        <v>384.08331774999999</v>
      </c>
      <c r="G83" s="100">
        <f t="shared" si="19"/>
        <v>6.8825161920926359</v>
      </c>
      <c r="H83" s="87">
        <f t="shared" ref="H83:H146" si="23">D83-F83</f>
        <v>-22.484313209999982</v>
      </c>
      <c r="I83" s="102">
        <f>((H83/H70)-1)*100</f>
        <v>-19.098070989423977</v>
      </c>
    </row>
    <row r="84" spans="1:9" ht="18.75" hidden="1">
      <c r="A84" s="97" t="s">
        <v>52</v>
      </c>
      <c r="B84" s="103">
        <f t="shared" si="22"/>
        <v>671.05306938000012</v>
      </c>
      <c r="C84" s="100">
        <f t="shared" si="17"/>
        <v>7.3431751627103248</v>
      </c>
      <c r="D84" s="40">
        <v>322.90009752000003</v>
      </c>
      <c r="E84" s="104">
        <f t="shared" si="18"/>
        <v>6.6628248329753115</v>
      </c>
      <c r="F84" s="103">
        <v>348.15297186000004</v>
      </c>
      <c r="G84" s="100">
        <f t="shared" si="19"/>
        <v>7.9819810036605432</v>
      </c>
      <c r="H84" s="87">
        <f t="shared" si="23"/>
        <v>-25.252874340000005</v>
      </c>
      <c r="I84" s="102">
        <f>((H84/H71)-1)*100</f>
        <v>28.265890894228175</v>
      </c>
    </row>
    <row r="85" spans="1:9" ht="18.75" hidden="1">
      <c r="A85" s="108" t="s">
        <v>26</v>
      </c>
      <c r="B85" s="103">
        <f t="shared" si="22"/>
        <v>727.14130201</v>
      </c>
      <c r="C85" s="100">
        <f t="shared" si="17"/>
        <v>4.6975078862452113</v>
      </c>
      <c r="D85" s="40">
        <v>345.64844321999999</v>
      </c>
      <c r="E85" s="104">
        <f t="shared" si="18"/>
        <v>2.4843298379703116</v>
      </c>
      <c r="F85" s="103">
        <v>381.49285879000001</v>
      </c>
      <c r="G85" s="100">
        <f t="shared" si="19"/>
        <v>6.7869250696116934</v>
      </c>
      <c r="H85" s="87">
        <f t="shared" si="23"/>
        <v>-35.844415570000024</v>
      </c>
      <c r="I85" s="102">
        <f>IF(H85*H72&gt;0,((H85/H72)-1)*100,0)</f>
        <v>79.426336701988802</v>
      </c>
    </row>
    <row r="86" spans="1:9" ht="18.75" hidden="1">
      <c r="A86" s="108" t="s">
        <v>27</v>
      </c>
      <c r="B86" s="103">
        <f t="shared" si="22"/>
        <v>724.47548939000001</v>
      </c>
      <c r="C86" s="100">
        <f t="shared" si="17"/>
        <v>3.0101579016390989</v>
      </c>
      <c r="D86" s="40">
        <v>349.73131008999997</v>
      </c>
      <c r="E86" s="104">
        <f t="shared" si="18"/>
        <v>3.1057301207398913</v>
      </c>
      <c r="F86" s="103">
        <v>374.74417930000004</v>
      </c>
      <c r="G86" s="100">
        <f t="shared" si="19"/>
        <v>2.9211244911820256</v>
      </c>
      <c r="H86" s="87">
        <f t="shared" si="23"/>
        <v>-25.012869210000076</v>
      </c>
      <c r="I86" s="102">
        <f>IF(H86*H73&gt;0,((H86/H73)-1)*100,0)</f>
        <v>0.40750623369707473</v>
      </c>
    </row>
    <row r="87" spans="1:9" ht="18.75" hidden="1">
      <c r="A87" s="108" t="s">
        <v>28</v>
      </c>
      <c r="B87" s="103">
        <f t="shared" si="22"/>
        <v>729.60942925999996</v>
      </c>
      <c r="C87" s="100">
        <f t="shared" si="17"/>
        <v>7.7405174505607466</v>
      </c>
      <c r="D87" s="40">
        <v>360.95882047999999</v>
      </c>
      <c r="E87" s="104">
        <f t="shared" si="18"/>
        <v>6.9624546229649864</v>
      </c>
      <c r="F87" s="103">
        <v>368.65060877999997</v>
      </c>
      <c r="G87" s="100">
        <f t="shared" si="19"/>
        <v>8.5133926141866887</v>
      </c>
      <c r="H87" s="87">
        <f t="shared" si="23"/>
        <v>-7.6917882999999847</v>
      </c>
      <c r="I87" s="102">
        <f>IF(H87*H74&gt;0,((H87/H74)-1)*100,0)</f>
        <v>239.57721261524568</v>
      </c>
    </row>
    <row r="88" spans="1:9" ht="19.5" hidden="1">
      <c r="A88" s="108" t="s">
        <v>44</v>
      </c>
      <c r="B88" s="103">
        <f t="shared" si="22"/>
        <v>748.43930172</v>
      </c>
      <c r="C88" s="100">
        <f t="shared" si="17"/>
        <v>10.067327695535999</v>
      </c>
      <c r="D88" s="40">
        <v>365.75676545000005</v>
      </c>
      <c r="E88" s="104">
        <f t="shared" si="18"/>
        <v>5.1691037545178009</v>
      </c>
      <c r="F88" s="103">
        <v>382.68253626999996</v>
      </c>
      <c r="G88" s="100">
        <f t="shared" si="19"/>
        <v>15.195216924560739</v>
      </c>
      <c r="H88" s="87">
        <f t="shared" si="23"/>
        <v>-16.925770819999912</v>
      </c>
      <c r="I88" s="107" t="s">
        <v>121</v>
      </c>
    </row>
    <row r="89" spans="1:9" ht="18.75" hidden="1">
      <c r="A89" s="108" t="s">
        <v>33</v>
      </c>
      <c r="B89" s="103">
        <f t="shared" si="22"/>
        <v>716.54351292999991</v>
      </c>
      <c r="C89" s="100">
        <f t="shared" si="17"/>
        <v>9.5543975741858809</v>
      </c>
      <c r="D89" s="40">
        <v>361.41924057999995</v>
      </c>
      <c r="E89" s="104">
        <f t="shared" si="18"/>
        <v>6.5597437064261799</v>
      </c>
      <c r="F89" s="103">
        <v>355.12427235000001</v>
      </c>
      <c r="G89" s="100">
        <f t="shared" si="19"/>
        <v>12.780043050473843</v>
      </c>
      <c r="H89" s="87">
        <f t="shared" si="23"/>
        <v>6.2949682299999381</v>
      </c>
      <c r="I89" s="102">
        <f>IF(H89*H76&gt;0,((H89/H76)-1)*100,0)</f>
        <v>-74.082335059818178</v>
      </c>
    </row>
    <row r="90" spans="1:9" ht="18.600000000000001" customHeight="1">
      <c r="A90" s="98" t="s">
        <v>45</v>
      </c>
      <c r="B90" s="83">
        <f t="shared" si="22"/>
        <v>9104.6398736400006</v>
      </c>
      <c r="C90" s="84">
        <f>((B90/B77)-1)*100</f>
        <v>6.6296527367336378</v>
      </c>
      <c r="D90" s="85">
        <f>SUM(D91:D102)</f>
        <v>4507.42645576</v>
      </c>
      <c r="E90" s="86">
        <f>((D90/D77)-1)*100</f>
        <v>7.1499163462097615</v>
      </c>
      <c r="F90" s="83">
        <f>SUM(F91:F102)</f>
        <v>4597.2134178800006</v>
      </c>
      <c r="G90" s="84">
        <f>((F90/F77)-1)*100</f>
        <v>6.1244322221393643</v>
      </c>
      <c r="H90" s="92">
        <f t="shared" si="23"/>
        <v>-89.78696212000068</v>
      </c>
      <c r="I90" s="93">
        <f>((H90/H77)-1)*100</f>
        <v>-28.316327537765662</v>
      </c>
    </row>
    <row r="91" spans="1:9" ht="18.75" hidden="1">
      <c r="A91" s="97" t="s">
        <v>46</v>
      </c>
      <c r="B91" s="103">
        <f t="shared" si="22"/>
        <v>717.62780170999997</v>
      </c>
      <c r="C91" s="100">
        <f t="shared" ref="C91:C102" si="24">((B91/B78)-1)*100</f>
        <v>9.3396822210008779</v>
      </c>
      <c r="D91" s="40">
        <v>364.64888284</v>
      </c>
      <c r="E91" s="101">
        <f t="shared" ref="E91:E102" si="25">((D91/D78)-1)*100</f>
        <v>7.7887740221205259</v>
      </c>
      <c r="F91" s="103">
        <v>352.97891886999997</v>
      </c>
      <c r="G91" s="100">
        <f t="shared" ref="G91:G102" si="26">((F91/F78)-1)*100</f>
        <v>10.989440592484879</v>
      </c>
      <c r="H91" s="87">
        <f t="shared" si="23"/>
        <v>11.669963970000026</v>
      </c>
      <c r="I91" s="102">
        <f t="shared" ref="I91:I101" si="27">((H91/H78)-1)*100</f>
        <v>-42.428032839358764</v>
      </c>
    </row>
    <row r="92" spans="1:9" ht="18.75" hidden="1">
      <c r="A92" s="97" t="s">
        <v>96</v>
      </c>
      <c r="B92" s="103">
        <f t="shared" si="22"/>
        <v>688.98240656999997</v>
      </c>
      <c r="C92" s="100">
        <f t="shared" si="24"/>
        <v>6.319960651048695</v>
      </c>
      <c r="D92" s="40">
        <v>336.48484423000002</v>
      </c>
      <c r="E92" s="101">
        <f t="shared" si="25"/>
        <v>4.229964583495649</v>
      </c>
      <c r="F92" s="103">
        <v>352.49756234</v>
      </c>
      <c r="G92" s="100">
        <f t="shared" si="26"/>
        <v>8.3947329855428965</v>
      </c>
      <c r="H92" s="87">
        <f t="shared" si="23"/>
        <v>-16.01271810999998</v>
      </c>
      <c r="I92" s="102">
        <f t="shared" si="27"/>
        <v>575.99180176753566</v>
      </c>
    </row>
    <row r="93" spans="1:9" ht="19.5" hidden="1">
      <c r="A93" s="97" t="s">
        <v>48</v>
      </c>
      <c r="B93" s="103">
        <f t="shared" si="22"/>
        <v>791.81483357000002</v>
      </c>
      <c r="C93" s="100">
        <f t="shared" si="24"/>
        <v>6.4452083442792185</v>
      </c>
      <c r="D93" s="40">
        <v>384.59836410000003</v>
      </c>
      <c r="E93" s="101">
        <f t="shared" si="25"/>
        <v>3.4693638641980495</v>
      </c>
      <c r="F93" s="103">
        <v>407.21646946999999</v>
      </c>
      <c r="G93" s="100">
        <f t="shared" si="26"/>
        <v>9.4173305698679322</v>
      </c>
      <c r="H93" s="87">
        <f t="shared" si="23"/>
        <v>-22.618105369999967</v>
      </c>
      <c r="I93" s="107" t="s">
        <v>130</v>
      </c>
    </row>
    <row r="94" spans="1:9" ht="18.75" hidden="1">
      <c r="A94" s="97" t="s">
        <v>128</v>
      </c>
      <c r="B94" s="103">
        <f t="shared" si="22"/>
        <v>768.53499956999997</v>
      </c>
      <c r="C94" s="100">
        <f t="shared" si="24"/>
        <v>12.195335321515444</v>
      </c>
      <c r="D94" s="40">
        <v>373.40533871999997</v>
      </c>
      <c r="E94" s="104">
        <f t="shared" si="25"/>
        <v>10.596280808289116</v>
      </c>
      <c r="F94" s="103">
        <v>395.12966084999999</v>
      </c>
      <c r="G94" s="100">
        <f t="shared" si="26"/>
        <v>13.74955841466916</v>
      </c>
      <c r="H94" s="87">
        <f t="shared" si="23"/>
        <v>-21.724322130000019</v>
      </c>
      <c r="I94" s="102">
        <f t="shared" si="27"/>
        <v>123.067908514246</v>
      </c>
    </row>
    <row r="95" spans="1:9" ht="18.75" hidden="1">
      <c r="A95" s="97" t="s">
        <v>129</v>
      </c>
      <c r="B95" s="103">
        <f t="shared" si="22"/>
        <v>808.49948452000001</v>
      </c>
      <c r="C95" s="100">
        <f t="shared" si="24"/>
        <v>8.9043408978532579</v>
      </c>
      <c r="D95" s="40">
        <v>394.98693183</v>
      </c>
      <c r="E95" s="104">
        <f t="shared" si="25"/>
        <v>7.2809627895143114</v>
      </c>
      <c r="F95" s="103">
        <v>413.51255269000001</v>
      </c>
      <c r="G95" s="100">
        <f t="shared" si="26"/>
        <v>10.501541214426258</v>
      </c>
      <c r="H95" s="87">
        <f t="shared" si="23"/>
        <v>-18.525620860000004</v>
      </c>
      <c r="I95" s="102">
        <f t="shared" si="27"/>
        <v>207.00050208187312</v>
      </c>
    </row>
    <row r="96" spans="1:9" ht="18.75" hidden="1">
      <c r="A96" s="97" t="s">
        <v>51</v>
      </c>
      <c r="B96" s="103">
        <f t="shared" si="22"/>
        <v>801.42038048999996</v>
      </c>
      <c r="C96" s="100">
        <f t="shared" si="24"/>
        <v>7.4747726389473357</v>
      </c>
      <c r="D96" s="40">
        <v>399.28798483999998</v>
      </c>
      <c r="E96" s="104">
        <f t="shared" si="25"/>
        <v>10.422866165780832</v>
      </c>
      <c r="F96" s="103">
        <v>402.13239564999998</v>
      </c>
      <c r="G96" s="100">
        <f t="shared" si="26"/>
        <v>4.6992610889047048</v>
      </c>
      <c r="H96" s="87">
        <f t="shared" si="23"/>
        <v>-2.8444108099999994</v>
      </c>
      <c r="I96" s="102">
        <f t="shared" si="27"/>
        <v>-87.349354265644479</v>
      </c>
    </row>
    <row r="97" spans="1:9" ht="18.75" hidden="1">
      <c r="A97" s="97" t="s">
        <v>52</v>
      </c>
      <c r="B97" s="103">
        <f t="shared" si="22"/>
        <v>754.04191252999999</v>
      </c>
      <c r="C97" s="100">
        <f t="shared" si="24"/>
        <v>12.366956793249596</v>
      </c>
      <c r="D97" s="40">
        <v>375.05632093999998</v>
      </c>
      <c r="E97" s="104">
        <f t="shared" si="25"/>
        <v>16.1524334679922</v>
      </c>
      <c r="F97" s="103">
        <v>378.98559159000001</v>
      </c>
      <c r="G97" s="100">
        <f t="shared" si="26"/>
        <v>8.8560553038732781</v>
      </c>
      <c r="H97" s="87">
        <f t="shared" si="23"/>
        <v>-3.9292706500000349</v>
      </c>
      <c r="I97" s="102">
        <f t="shared" si="27"/>
        <v>-84.440303321130642</v>
      </c>
    </row>
    <row r="98" spans="1:9" ht="18.75" hidden="1">
      <c r="A98" s="97" t="s">
        <v>53</v>
      </c>
      <c r="B98" s="103">
        <f t="shared" si="22"/>
        <v>786.58733112999994</v>
      </c>
      <c r="C98" s="100">
        <f t="shared" si="24"/>
        <v>8.1753063614563359</v>
      </c>
      <c r="D98" s="40">
        <v>386.82286542999998</v>
      </c>
      <c r="E98" s="104">
        <f t="shared" si="25"/>
        <v>11.912225562605272</v>
      </c>
      <c r="F98" s="103">
        <v>399.76446570000002</v>
      </c>
      <c r="G98" s="100">
        <f t="shared" si="26"/>
        <v>4.7895016876470464</v>
      </c>
      <c r="H98" s="87">
        <f t="shared" si="23"/>
        <v>-12.941600270000038</v>
      </c>
      <c r="I98" s="102">
        <f t="shared" si="27"/>
        <v>-63.895072456331228</v>
      </c>
    </row>
    <row r="99" spans="1:9" ht="18.75" hidden="1">
      <c r="A99" s="97" t="s">
        <v>54</v>
      </c>
      <c r="B99" s="109">
        <f t="shared" si="22"/>
        <v>749.76109719999999</v>
      </c>
      <c r="C99" s="100">
        <f t="shared" si="24"/>
        <v>3.4901950694412376</v>
      </c>
      <c r="D99" s="40">
        <v>373.50099145000001</v>
      </c>
      <c r="E99" s="104">
        <f t="shared" si="25"/>
        <v>6.796555147974348</v>
      </c>
      <c r="F99" s="103">
        <v>376.26010574999998</v>
      </c>
      <c r="G99" s="100">
        <f t="shared" si="26"/>
        <v>0.40452301429514392</v>
      </c>
      <c r="H99" s="87">
        <f t="shared" si="23"/>
        <v>-2.7591142999999647</v>
      </c>
      <c r="I99" s="102">
        <f t="shared" si="27"/>
        <v>-88.969221096407125</v>
      </c>
    </row>
    <row r="100" spans="1:9" ht="19.5" hidden="1">
      <c r="A100" s="97" t="s">
        <v>124</v>
      </c>
      <c r="B100" s="103">
        <f t="shared" si="22"/>
        <v>794.98907064000002</v>
      </c>
      <c r="C100" s="100">
        <f t="shared" si="24"/>
        <v>8.9609095987576168</v>
      </c>
      <c r="D100" s="40">
        <v>398.05476426000001</v>
      </c>
      <c r="E100" s="104">
        <f t="shared" si="25"/>
        <v>10.277057014611856</v>
      </c>
      <c r="F100" s="103">
        <v>396.93430638000001</v>
      </c>
      <c r="G100" s="100">
        <f t="shared" si="26"/>
        <v>7.6722232179681438</v>
      </c>
      <c r="H100" s="87">
        <f t="shared" si="23"/>
        <v>1.1204578800000036</v>
      </c>
      <c r="I100" s="107" t="s">
        <v>121</v>
      </c>
    </row>
    <row r="101" spans="1:9" ht="18.75" hidden="1">
      <c r="A101" s="97" t="s">
        <v>56</v>
      </c>
      <c r="B101" s="103">
        <f t="shared" si="22"/>
        <v>746.11032746000001</v>
      </c>
      <c r="C101" s="100">
        <f t="shared" si="24"/>
        <v>-0.31117744012744142</v>
      </c>
      <c r="D101" s="40">
        <v>372.14661239999998</v>
      </c>
      <c r="E101" s="104">
        <f t="shared" si="25"/>
        <v>1.7470208492625705</v>
      </c>
      <c r="F101" s="103">
        <v>373.96371506000003</v>
      </c>
      <c r="G101" s="100">
        <f t="shared" si="26"/>
        <v>-2.2783431130623644</v>
      </c>
      <c r="H101" s="87">
        <f t="shared" si="23"/>
        <v>-1.8171026600000459</v>
      </c>
      <c r="I101" s="102">
        <f t="shared" si="27"/>
        <v>-89.264284153883779</v>
      </c>
    </row>
    <row r="102" spans="1:9" ht="19.5" hidden="1">
      <c r="A102" s="97" t="s">
        <v>57</v>
      </c>
      <c r="B102" s="103">
        <f t="shared" si="22"/>
        <v>696.27022824999995</v>
      </c>
      <c r="C102" s="100">
        <f t="shared" si="24"/>
        <v>-2.8293166170887507</v>
      </c>
      <c r="D102" s="40">
        <v>348.43255471999998</v>
      </c>
      <c r="E102" s="104">
        <f t="shared" si="25"/>
        <v>-3.5932469558508151</v>
      </c>
      <c r="F102" s="103">
        <v>347.83767353000002</v>
      </c>
      <c r="G102" s="100">
        <f t="shared" si="26"/>
        <v>-2.0518447730372369</v>
      </c>
      <c r="H102" s="87">
        <f t="shared" si="23"/>
        <v>0.59488118999996686</v>
      </c>
      <c r="I102" s="107" t="s">
        <v>130</v>
      </c>
    </row>
    <row r="103" spans="1:9" ht="18.600000000000001" customHeight="1">
      <c r="A103" s="98" t="s">
        <v>68</v>
      </c>
      <c r="B103" s="83">
        <f t="shared" si="22"/>
        <v>8997.561078409999</v>
      </c>
      <c r="C103" s="84">
        <f>((B103/B90)-1)*100</f>
        <v>-1.1760903969416647</v>
      </c>
      <c r="D103" s="85">
        <f>SUM(D104:D115)</f>
        <v>4461.6031353999997</v>
      </c>
      <c r="E103" s="86">
        <f>((D103/D90)-1)*100</f>
        <v>-1.0166182589943951</v>
      </c>
      <c r="F103" s="83">
        <f>SUM(F104:F115)</f>
        <v>4535.9579430099993</v>
      </c>
      <c r="G103" s="84">
        <f>((F103/F90)-1)*100</f>
        <v>-1.3324479266452971</v>
      </c>
      <c r="H103" s="92">
        <f t="shared" si="23"/>
        <v>-74.354807609999625</v>
      </c>
      <c r="I103" s="93">
        <f>((H103/H90)-1)*100</f>
        <v>-17.187522715576353</v>
      </c>
    </row>
    <row r="104" spans="1:9" ht="19.5" hidden="1">
      <c r="A104" s="97" t="s">
        <v>46</v>
      </c>
      <c r="B104" s="103">
        <f t="shared" si="22"/>
        <v>703.84256873999993</v>
      </c>
      <c r="C104" s="100">
        <f t="shared" ref="C104:C115" si="28">((B104/B91)-1)*100</f>
        <v>-1.9209446647902806</v>
      </c>
      <c r="D104" s="40">
        <v>342.67876235</v>
      </c>
      <c r="E104" s="104">
        <f t="shared" ref="E104:E115" si="29">((D104/D91)-1)*100</f>
        <v>-6.0250069378767313</v>
      </c>
      <c r="F104" s="103">
        <v>361.16380638999999</v>
      </c>
      <c r="G104" s="100">
        <f t="shared" ref="G104:G115" si="30">((F104/F91)-1)*100</f>
        <v>2.3188034985778927</v>
      </c>
      <c r="H104" s="87">
        <f t="shared" si="23"/>
        <v>-18.485044039999991</v>
      </c>
      <c r="I104" s="107" t="s">
        <v>130</v>
      </c>
    </row>
    <row r="105" spans="1:9" ht="18.75" hidden="1">
      <c r="A105" s="97" t="s">
        <v>47</v>
      </c>
      <c r="B105" s="103">
        <f t="shared" si="22"/>
        <v>672.5878250799999</v>
      </c>
      <c r="C105" s="100">
        <f t="shared" si="28"/>
        <v>-2.3795355779283489</v>
      </c>
      <c r="D105" s="40">
        <v>321.80134464999998</v>
      </c>
      <c r="E105" s="104">
        <f t="shared" si="29"/>
        <v>-4.3637922574495835</v>
      </c>
      <c r="F105" s="103">
        <v>350.78648042999998</v>
      </c>
      <c r="G105" s="100">
        <f t="shared" si="30"/>
        <v>-0.48541666462634803</v>
      </c>
      <c r="H105" s="87">
        <f t="shared" si="23"/>
        <v>-28.985135780000007</v>
      </c>
      <c r="I105" s="102">
        <f t="shared" ref="I105:I114" si="31">((H105/H92)-1)*100</f>
        <v>81.013214501657416</v>
      </c>
    </row>
    <row r="106" spans="1:9" ht="18.75" hidden="1">
      <c r="A106" s="97" t="s">
        <v>48</v>
      </c>
      <c r="B106" s="103">
        <f t="shared" si="22"/>
        <v>787.05505950999998</v>
      </c>
      <c r="C106" s="100">
        <f t="shared" si="28"/>
        <v>-0.60112211317637776</v>
      </c>
      <c r="D106" s="40">
        <v>386.170388</v>
      </c>
      <c r="E106" s="104">
        <f t="shared" si="29"/>
        <v>0.40874430230057879</v>
      </c>
      <c r="F106" s="103">
        <v>400.88467150999998</v>
      </c>
      <c r="G106" s="100">
        <f t="shared" si="30"/>
        <v>-1.554897317449111</v>
      </c>
      <c r="H106" s="87">
        <f t="shared" si="23"/>
        <v>-14.714283509999973</v>
      </c>
      <c r="I106" s="102">
        <f t="shared" si="31"/>
        <v>-34.944668135127735</v>
      </c>
    </row>
    <row r="107" spans="1:9" ht="18.75" hidden="1">
      <c r="A107" s="97" t="s">
        <v>49</v>
      </c>
      <c r="B107" s="103">
        <f t="shared" si="22"/>
        <v>760.92437811000002</v>
      </c>
      <c r="C107" s="100">
        <f t="shared" si="28"/>
        <v>-0.99027649544368712</v>
      </c>
      <c r="D107" s="40">
        <v>371.9939842</v>
      </c>
      <c r="E107" s="104">
        <f t="shared" si="29"/>
        <v>-0.37796848990910847</v>
      </c>
      <c r="F107" s="103">
        <v>388.93039391000002</v>
      </c>
      <c r="G107" s="100">
        <f t="shared" si="30"/>
        <v>-1.5689196621342383</v>
      </c>
      <c r="H107" s="87">
        <f t="shared" si="23"/>
        <v>-16.936409710000021</v>
      </c>
      <c r="I107" s="102">
        <f t="shared" si="31"/>
        <v>-22.039409981810987</v>
      </c>
    </row>
    <row r="108" spans="1:9" ht="19.5" hidden="1">
      <c r="A108" s="97" t="s">
        <v>50</v>
      </c>
      <c r="B108" s="103">
        <f t="shared" si="22"/>
        <v>814.76779570999997</v>
      </c>
      <c r="C108" s="100">
        <f t="shared" si="28"/>
        <v>0.77530181651523922</v>
      </c>
      <c r="D108" s="40">
        <v>411.81462864999997</v>
      </c>
      <c r="E108" s="104">
        <f t="shared" si="29"/>
        <v>4.2603173583582121</v>
      </c>
      <c r="F108" s="103">
        <v>402.95316706</v>
      </c>
      <c r="G108" s="100">
        <f t="shared" si="30"/>
        <v>-2.5535828504621327</v>
      </c>
      <c r="H108" s="87">
        <f t="shared" si="23"/>
        <v>8.8614615899999762</v>
      </c>
      <c r="I108" s="107" t="s">
        <v>130</v>
      </c>
    </row>
    <row r="109" spans="1:9" ht="19.5" hidden="1">
      <c r="A109" s="97" t="s">
        <v>51</v>
      </c>
      <c r="B109" s="103">
        <f t="shared" si="22"/>
        <v>765.11169427999994</v>
      </c>
      <c r="C109" s="100">
        <f t="shared" si="28"/>
        <v>-4.5305419095781341</v>
      </c>
      <c r="D109" s="40">
        <v>383.77385991</v>
      </c>
      <c r="E109" s="104">
        <f t="shared" si="29"/>
        <v>-3.8854474762662128</v>
      </c>
      <c r="F109" s="103">
        <v>381.33783437</v>
      </c>
      <c r="G109" s="100">
        <f t="shared" si="30"/>
        <v>-5.1710733840251821</v>
      </c>
      <c r="H109" s="87">
        <f t="shared" si="23"/>
        <v>2.4360255400000028</v>
      </c>
      <c r="I109" s="107" t="s">
        <v>130</v>
      </c>
    </row>
    <row r="110" spans="1:9" ht="18.75" hidden="1">
      <c r="A110" s="97" t="s">
        <v>52</v>
      </c>
      <c r="B110" s="103">
        <f t="shared" si="22"/>
        <v>753.92420383000001</v>
      </c>
      <c r="C110" s="100">
        <f t="shared" si="28"/>
        <v>-1.561036568975549E-2</v>
      </c>
      <c r="D110" s="40">
        <v>372.65408703000003</v>
      </c>
      <c r="E110" s="104">
        <f t="shared" si="29"/>
        <v>-0.64049951324091081</v>
      </c>
      <c r="F110" s="103">
        <v>381.27011679999998</v>
      </c>
      <c r="G110" s="100">
        <f t="shared" si="30"/>
        <v>0.60280001685959483</v>
      </c>
      <c r="H110" s="87">
        <f t="shared" si="23"/>
        <v>-8.6160297699999546</v>
      </c>
      <c r="I110" s="102">
        <f t="shared" si="31"/>
        <v>119.2780935057217</v>
      </c>
    </row>
    <row r="111" spans="1:9" ht="18.75" hidden="1">
      <c r="A111" s="97" t="s">
        <v>53</v>
      </c>
      <c r="B111" s="103">
        <f t="shared" si="22"/>
        <v>762.51430213999993</v>
      </c>
      <c r="C111" s="100">
        <f t="shared" si="28"/>
        <v>-3.0604394499231358</v>
      </c>
      <c r="D111" s="40">
        <v>372.10481241999997</v>
      </c>
      <c r="E111" s="104">
        <f t="shared" si="29"/>
        <v>-3.8048560013739463</v>
      </c>
      <c r="F111" s="103">
        <v>390.40948972000001</v>
      </c>
      <c r="G111" s="100">
        <f t="shared" si="30"/>
        <v>-2.3401219424590836</v>
      </c>
      <c r="H111" s="87">
        <f t="shared" si="23"/>
        <v>-18.304677300000037</v>
      </c>
      <c r="I111" s="102">
        <f t="shared" si="31"/>
        <v>41.440601765704074</v>
      </c>
    </row>
    <row r="112" spans="1:9" ht="18.75" hidden="1">
      <c r="A112" s="97" t="s">
        <v>54</v>
      </c>
      <c r="B112" s="109">
        <f t="shared" si="22"/>
        <v>744.23906047000003</v>
      </c>
      <c r="C112" s="100">
        <f t="shared" si="28"/>
        <v>-0.73650616851449469</v>
      </c>
      <c r="D112" s="40">
        <v>371.47392773000001</v>
      </c>
      <c r="E112" s="104">
        <f t="shared" si="29"/>
        <v>-0.54271976953275125</v>
      </c>
      <c r="F112" s="103">
        <v>372.76513274000001</v>
      </c>
      <c r="G112" s="100">
        <f t="shared" si="30"/>
        <v>-0.92887153237609654</v>
      </c>
      <c r="H112" s="87">
        <f t="shared" si="23"/>
        <v>-1.2912050099999988</v>
      </c>
      <c r="I112" s="102">
        <f t="shared" si="31"/>
        <v>-53.202192094759717</v>
      </c>
    </row>
    <row r="113" spans="1:9" ht="19.5" hidden="1">
      <c r="A113" s="97" t="s">
        <v>55</v>
      </c>
      <c r="B113" s="103">
        <f t="shared" si="22"/>
        <v>778.25715062999996</v>
      </c>
      <c r="C113" s="100">
        <f t="shared" si="28"/>
        <v>-2.1046729606647552</v>
      </c>
      <c r="D113" s="40">
        <v>385.44563484999998</v>
      </c>
      <c r="E113" s="104">
        <f t="shared" si="29"/>
        <v>-3.167687097889893</v>
      </c>
      <c r="F113" s="103">
        <v>392.81151577999998</v>
      </c>
      <c r="G113" s="100">
        <f t="shared" si="30"/>
        <v>-1.038658169307527</v>
      </c>
      <c r="H113" s="87">
        <f t="shared" si="23"/>
        <v>-7.365880930000003</v>
      </c>
      <c r="I113" s="107" t="s">
        <v>130</v>
      </c>
    </row>
    <row r="114" spans="1:9" ht="18.75" hidden="1">
      <c r="A114" s="97" t="s">
        <v>56</v>
      </c>
      <c r="B114" s="103">
        <f t="shared" si="22"/>
        <v>725.93336675</v>
      </c>
      <c r="C114" s="100">
        <f t="shared" si="28"/>
        <v>-2.7042864798144328</v>
      </c>
      <c r="D114" s="40">
        <v>362.80032084999999</v>
      </c>
      <c r="E114" s="104">
        <f t="shared" si="29"/>
        <v>-2.5114541523635237</v>
      </c>
      <c r="F114" s="103">
        <v>363.13304590000001</v>
      </c>
      <c r="G114" s="100">
        <f t="shared" si="30"/>
        <v>-2.8961818282991159</v>
      </c>
      <c r="H114" s="87">
        <f t="shared" si="23"/>
        <v>-0.33272505000002184</v>
      </c>
      <c r="I114" s="102">
        <f t="shared" si="31"/>
        <v>-81.689254144836639</v>
      </c>
    </row>
    <row r="115" spans="1:9" ht="19.5" hidden="1">
      <c r="A115" s="97" t="s">
        <v>57</v>
      </c>
      <c r="B115" s="103">
        <f t="shared" si="22"/>
        <v>728.40367315999993</v>
      </c>
      <c r="C115" s="100">
        <f t="shared" si="28"/>
        <v>4.6150824214851172</v>
      </c>
      <c r="D115" s="40">
        <v>378.89138475999999</v>
      </c>
      <c r="E115" s="104">
        <f t="shared" si="29"/>
        <v>8.7416717030005096</v>
      </c>
      <c r="F115" s="103">
        <v>349.51228839999999</v>
      </c>
      <c r="G115" s="100">
        <f t="shared" si="30"/>
        <v>0.48143573782715166</v>
      </c>
      <c r="H115" s="87">
        <f t="shared" si="23"/>
        <v>29.379096360000005</v>
      </c>
      <c r="I115" s="107" t="s">
        <v>130</v>
      </c>
    </row>
    <row r="116" spans="1:9" ht="18.600000000000001" customHeight="1">
      <c r="A116" s="98" t="s">
        <v>78</v>
      </c>
      <c r="B116" s="83">
        <f>D116+F116</f>
        <v>7970.5597848199995</v>
      </c>
      <c r="C116" s="84">
        <f>((B116/B103)-1)*100</f>
        <v>-11.41421863814106</v>
      </c>
      <c r="D116" s="85">
        <f>SUM(D117:D128)</f>
        <v>3907.3127255300001</v>
      </c>
      <c r="E116" s="86">
        <f>((D116/D103)-1)*100</f>
        <v>-12.423570475644862</v>
      </c>
      <c r="F116" s="83">
        <f>SUM(F117:F128)</f>
        <v>4063.2470592899999</v>
      </c>
      <c r="G116" s="84">
        <f>((F116/F103)-1)*100</f>
        <v>-10.42141240415283</v>
      </c>
      <c r="H116" s="92">
        <f>D116-F116</f>
        <v>-155.93433375999984</v>
      </c>
      <c r="I116" s="93">
        <f>((H116/H103)-1)*100</f>
        <v>109.71654526751675</v>
      </c>
    </row>
    <row r="117" spans="1:9" ht="19.5" hidden="1">
      <c r="A117" s="97" t="s">
        <v>46</v>
      </c>
      <c r="B117" s="103">
        <f t="shared" si="22"/>
        <v>704.48379322999995</v>
      </c>
      <c r="C117" s="100">
        <f t="shared" ref="C117:C128" si="32">((B117/B104)-1)*100</f>
        <v>9.1103397049141499E-2</v>
      </c>
      <c r="D117" s="40">
        <v>355.72792754</v>
      </c>
      <c r="E117" s="104">
        <f t="shared" ref="E117:E128" si="33">((D117/D104)-1)*100</f>
        <v>3.8079877201937729</v>
      </c>
      <c r="F117" s="103">
        <v>348.75586569000001</v>
      </c>
      <c r="G117" s="100">
        <f t="shared" ref="G117:G128" si="34">((F117/F104)-1)*100</f>
        <v>-3.4355437838644809</v>
      </c>
      <c r="H117" s="87">
        <f t="shared" si="23"/>
        <v>6.9720618499999887</v>
      </c>
      <c r="I117" s="107" t="s">
        <v>130</v>
      </c>
    </row>
    <row r="118" spans="1:9" ht="18.75" hidden="1">
      <c r="A118" s="97" t="s">
        <v>47</v>
      </c>
      <c r="B118" s="103">
        <f t="shared" si="22"/>
        <v>673.72882193999999</v>
      </c>
      <c r="C118" s="100">
        <f t="shared" si="32"/>
        <v>0.16964280610705096</v>
      </c>
      <c r="D118" s="40">
        <v>334.97275443000001</v>
      </c>
      <c r="E118" s="104">
        <f t="shared" si="33"/>
        <v>4.0930250910932608</v>
      </c>
      <c r="F118" s="103">
        <v>338.75606750999998</v>
      </c>
      <c r="G118" s="100">
        <f t="shared" si="34"/>
        <v>-3.4295543275364881</v>
      </c>
      <c r="H118" s="87">
        <f t="shared" si="23"/>
        <v>-3.7833130799999708</v>
      </c>
      <c r="I118" s="102">
        <f t="shared" ref="I118:I128" si="35">((H118/H105)-1)*100</f>
        <v>-86.947402597263363</v>
      </c>
    </row>
    <row r="119" spans="1:9" ht="18.75" hidden="1">
      <c r="A119" s="97" t="s">
        <v>48</v>
      </c>
      <c r="B119" s="103">
        <f t="shared" si="22"/>
        <v>698.98654361000001</v>
      </c>
      <c r="C119" s="100">
        <f t="shared" si="32"/>
        <v>-11.189625787404145</v>
      </c>
      <c r="D119" s="40">
        <v>345.07583475000001</v>
      </c>
      <c r="E119" s="104">
        <f t="shared" si="33"/>
        <v>-10.641559924579191</v>
      </c>
      <c r="F119" s="103">
        <v>353.91070886</v>
      </c>
      <c r="G119" s="100">
        <f t="shared" si="34"/>
        <v>-11.717575150245729</v>
      </c>
      <c r="H119" s="87">
        <f t="shared" si="23"/>
        <v>-8.834874109999987</v>
      </c>
      <c r="I119" s="102">
        <f t="shared" si="35"/>
        <v>-39.957157247950818</v>
      </c>
    </row>
    <row r="120" spans="1:9" ht="18.75" hidden="1">
      <c r="A120" s="97" t="s">
        <v>49</v>
      </c>
      <c r="B120" s="103">
        <f t="shared" si="22"/>
        <v>490.06151411999997</v>
      </c>
      <c r="C120" s="100">
        <f t="shared" si="32"/>
        <v>-35.596554898500557</v>
      </c>
      <c r="D120" s="40">
        <v>231.14861131999999</v>
      </c>
      <c r="E120" s="104">
        <f t="shared" si="33"/>
        <v>-37.862271666273905</v>
      </c>
      <c r="F120" s="103">
        <v>258.91290279999998</v>
      </c>
      <c r="G120" s="100">
        <f t="shared" si="34"/>
        <v>-33.42950130559521</v>
      </c>
      <c r="H120" s="87">
        <f t="shared" si="23"/>
        <v>-27.764291479999997</v>
      </c>
      <c r="I120" s="102">
        <f t="shared" si="35"/>
        <v>63.932568681346361</v>
      </c>
    </row>
    <row r="121" spans="1:9" ht="19.5" hidden="1">
      <c r="A121" s="97" t="s">
        <v>50</v>
      </c>
      <c r="B121" s="103">
        <f t="shared" si="22"/>
        <v>492.65198666000003</v>
      </c>
      <c r="C121" s="100">
        <f t="shared" si="32"/>
        <v>-39.534676106006842</v>
      </c>
      <c r="D121" s="40">
        <v>244.82687572</v>
      </c>
      <c r="E121" s="104">
        <f t="shared" si="33"/>
        <v>-40.549252336522116</v>
      </c>
      <c r="F121" s="103">
        <v>247.82511094</v>
      </c>
      <c r="G121" s="100">
        <f t="shared" si="34"/>
        <v>-38.497788031258061</v>
      </c>
      <c r="H121" s="87">
        <f t="shared" si="23"/>
        <v>-2.998235219999998</v>
      </c>
      <c r="I121" s="107" t="s">
        <v>130</v>
      </c>
    </row>
    <row r="122" spans="1:9" ht="19.5" hidden="1">
      <c r="A122" s="97" t="s">
        <v>51</v>
      </c>
      <c r="B122" s="103">
        <f t="shared" si="22"/>
        <v>625.63266320000002</v>
      </c>
      <c r="C122" s="100">
        <f t="shared" si="32"/>
        <v>-18.229891416214095</v>
      </c>
      <c r="D122" s="40">
        <v>303.27286485000002</v>
      </c>
      <c r="E122" s="104">
        <f t="shared" si="33"/>
        <v>-20.976153789859087</v>
      </c>
      <c r="F122" s="103">
        <v>322.35979835000001</v>
      </c>
      <c r="G122" s="100">
        <f t="shared" si="34"/>
        <v>-15.466085634391968</v>
      </c>
      <c r="H122" s="87">
        <f t="shared" si="23"/>
        <v>-19.086933499999986</v>
      </c>
      <c r="I122" s="107" t="s">
        <v>130</v>
      </c>
    </row>
    <row r="123" spans="1:9" ht="18.75" hidden="1">
      <c r="A123" s="97" t="s">
        <v>52</v>
      </c>
      <c r="B123" s="103">
        <f t="shared" si="22"/>
        <v>668.20686582000008</v>
      </c>
      <c r="C123" s="100">
        <f t="shared" si="32"/>
        <v>-11.369490139001837</v>
      </c>
      <c r="D123" s="40">
        <v>320.66254032000001</v>
      </c>
      <c r="E123" s="104">
        <f t="shared" si="33"/>
        <v>-13.95169099696859</v>
      </c>
      <c r="F123" s="103">
        <v>347.54432550000001</v>
      </c>
      <c r="G123" s="100">
        <f t="shared" si="34"/>
        <v>-8.845642449783508</v>
      </c>
      <c r="H123" s="87">
        <f t="shared" si="23"/>
        <v>-26.881785180000008</v>
      </c>
      <c r="I123" s="102">
        <f t="shared" si="35"/>
        <v>211.99735722361774</v>
      </c>
    </row>
    <row r="124" spans="1:9" ht="18.75" hidden="1">
      <c r="A124" s="97" t="s">
        <v>53</v>
      </c>
      <c r="B124" s="103">
        <f t="shared" si="22"/>
        <v>685.81454658999996</v>
      </c>
      <c r="C124" s="100">
        <f t="shared" si="32"/>
        <v>-10.058795662552388</v>
      </c>
      <c r="D124" s="40">
        <v>329.46727159</v>
      </c>
      <c r="E124" s="104">
        <f t="shared" si="33"/>
        <v>-11.45847605482575</v>
      </c>
      <c r="F124" s="103">
        <v>356.34727500000002</v>
      </c>
      <c r="G124" s="100">
        <f t="shared" si="34"/>
        <v>-8.7247404627457286</v>
      </c>
      <c r="H124" s="87">
        <f t="shared" si="23"/>
        <v>-26.880003410000029</v>
      </c>
      <c r="I124" s="102">
        <f t="shared" si="35"/>
        <v>46.847731699700468</v>
      </c>
    </row>
    <row r="125" spans="1:9" ht="18.75" hidden="1">
      <c r="A125" s="97" t="s">
        <v>54</v>
      </c>
      <c r="B125" s="109">
        <f t="shared" si="22"/>
        <v>720.97408455999994</v>
      </c>
      <c r="C125" s="100">
        <f t="shared" si="32"/>
        <v>-3.1260084488588746</v>
      </c>
      <c r="D125" s="40">
        <v>352.81060895000002</v>
      </c>
      <c r="E125" s="104">
        <f t="shared" si="33"/>
        <v>-5.0241261598216731</v>
      </c>
      <c r="F125" s="103">
        <v>368.16347560999998</v>
      </c>
      <c r="G125" s="100">
        <f t="shared" si="34"/>
        <v>-1.2344655456844045</v>
      </c>
      <c r="H125" s="87">
        <f t="shared" si="23"/>
        <v>-15.352866659999961</v>
      </c>
      <c r="I125" s="102">
        <f t="shared" si="35"/>
        <v>1089.0340063039234</v>
      </c>
    </row>
    <row r="126" spans="1:9" ht="18.75" hidden="1">
      <c r="A126" s="97" t="s">
        <v>55</v>
      </c>
      <c r="B126" s="103">
        <f t="shared" si="22"/>
        <v>743.60620721000009</v>
      </c>
      <c r="C126" s="100">
        <f t="shared" si="32"/>
        <v>-4.4523771342094172</v>
      </c>
      <c r="D126" s="40">
        <v>359.40861116000002</v>
      </c>
      <c r="E126" s="104">
        <f t="shared" si="33"/>
        <v>-6.7550443787312675</v>
      </c>
      <c r="F126" s="103">
        <v>384.19759605000002</v>
      </c>
      <c r="G126" s="100">
        <f t="shared" si="34"/>
        <v>-2.1928887988162504</v>
      </c>
      <c r="H126" s="87">
        <f t="shared" si="23"/>
        <v>-24.788984889999995</v>
      </c>
      <c r="I126" s="102">
        <f t="shared" si="35"/>
        <v>236.53795283383684</v>
      </c>
    </row>
    <row r="127" spans="1:9" ht="19.5" hidden="1">
      <c r="A127" s="97" t="s">
        <v>56</v>
      </c>
      <c r="B127" s="103">
        <f t="shared" si="22"/>
        <v>727.72416483999996</v>
      </c>
      <c r="C127" s="100">
        <f t="shared" si="32"/>
        <v>0.24668904503142297</v>
      </c>
      <c r="D127" s="40">
        <v>357.64691477999997</v>
      </c>
      <c r="E127" s="104">
        <f t="shared" si="33"/>
        <v>-1.4204524565816778</v>
      </c>
      <c r="F127" s="103">
        <v>370.07725005999998</v>
      </c>
      <c r="G127" s="100">
        <f t="shared" si="34"/>
        <v>1.9123030080584469</v>
      </c>
      <c r="H127" s="87">
        <f t="shared" si="23"/>
        <v>-12.430335280000008</v>
      </c>
      <c r="I127" s="107" t="s">
        <v>130</v>
      </c>
    </row>
    <row r="128" spans="1:9" ht="18.75" hidden="1">
      <c r="A128" s="97" t="s">
        <v>57</v>
      </c>
      <c r="B128" s="103">
        <f t="shared" si="22"/>
        <v>738.68859304</v>
      </c>
      <c r="C128" s="100">
        <f t="shared" si="32"/>
        <v>1.4119807819449104</v>
      </c>
      <c r="D128" s="40">
        <v>372.29191012000001</v>
      </c>
      <c r="E128" s="104">
        <f t="shared" si="33"/>
        <v>-1.7417853520687143</v>
      </c>
      <c r="F128" s="103">
        <v>366.39668291999999</v>
      </c>
      <c r="G128" s="100">
        <f t="shared" si="34"/>
        <v>4.8308443166028558</v>
      </c>
      <c r="H128" s="87">
        <f t="shared" si="23"/>
        <v>5.8952272000000221</v>
      </c>
      <c r="I128" s="102">
        <f t="shared" si="35"/>
        <v>-79.933939670021829</v>
      </c>
    </row>
    <row r="129" spans="1:9" ht="18.75">
      <c r="A129" s="89" t="s">
        <v>79</v>
      </c>
      <c r="B129" s="54">
        <f t="shared" si="22"/>
        <v>9961.2477098500021</v>
      </c>
      <c r="C129" s="55">
        <f>((B129/B116)-1)*100</f>
        <v>24.975509610018666</v>
      </c>
      <c r="D129" s="54">
        <f>SUM(D130:D141)</f>
        <v>5040.5154652300007</v>
      </c>
      <c r="E129" s="55">
        <f>((D129/D116)-1)*100</f>
        <v>29.002099890693778</v>
      </c>
      <c r="F129" s="54">
        <f>SUM(F130:F141)</f>
        <v>4920.7322446200005</v>
      </c>
      <c r="G129" s="55">
        <f>((F129/F116)-1)*100</f>
        <v>21.103446894017686</v>
      </c>
      <c r="H129" s="56">
        <f t="shared" si="23"/>
        <v>119.78322061000017</v>
      </c>
      <c r="I129" s="57">
        <f>((H129/H116)-1)*100</f>
        <v>-176.81645069543168</v>
      </c>
    </row>
    <row r="130" spans="1:9" ht="18.75" hidden="1">
      <c r="A130" s="97" t="s">
        <v>46</v>
      </c>
      <c r="B130" s="103">
        <f t="shared" si="22"/>
        <v>718.60922912000001</v>
      </c>
      <c r="C130" s="100">
        <f t="shared" ref="C130:C141" si="36">((B130/B117)-1)*100</f>
        <v>2.0050760607616125</v>
      </c>
      <c r="D130" s="40">
        <v>373.36805020999998</v>
      </c>
      <c r="E130" s="104">
        <f t="shared" ref="E130:E141" si="37">((D130/D117)-1)*100</f>
        <v>4.9588804545058984</v>
      </c>
      <c r="F130" s="103">
        <v>345.24117890999997</v>
      </c>
      <c r="G130" s="100">
        <f t="shared" ref="G130:G141" si="38">((F130/F117)-1)*100</f>
        <v>-1.0077785424616015</v>
      </c>
      <c r="H130" s="87">
        <f t="shared" si="23"/>
        <v>28.126871300000005</v>
      </c>
      <c r="I130" s="102">
        <f>((H130/H117)-1)*100</f>
        <v>303.42257290789883</v>
      </c>
    </row>
    <row r="131" spans="1:9" ht="19.5" hidden="1">
      <c r="A131" s="97" t="s">
        <v>47</v>
      </c>
      <c r="B131" s="103">
        <f t="shared" si="22"/>
        <v>703.39970356000003</v>
      </c>
      <c r="C131" s="100">
        <f t="shared" si="36"/>
        <v>4.4039798586266166</v>
      </c>
      <c r="D131" s="40">
        <v>359.10188928999997</v>
      </c>
      <c r="E131" s="104">
        <f t="shared" si="37"/>
        <v>7.2033126697300665</v>
      </c>
      <c r="F131" s="103">
        <v>344.29781427</v>
      </c>
      <c r="G131" s="100">
        <f t="shared" si="38"/>
        <v>1.6359107013888208</v>
      </c>
      <c r="H131" s="87">
        <f t="shared" si="23"/>
        <v>14.804075019999971</v>
      </c>
      <c r="I131" s="107" t="s">
        <v>130</v>
      </c>
    </row>
    <row r="132" spans="1:9" ht="18.75" hidden="1">
      <c r="A132" s="97" t="s">
        <v>48</v>
      </c>
      <c r="B132" s="103">
        <f t="shared" si="22"/>
        <v>865.55002592000005</v>
      </c>
      <c r="C132" s="100">
        <f t="shared" si="36"/>
        <v>23.829283100324506</v>
      </c>
      <c r="D132" s="40">
        <v>428.24917133999998</v>
      </c>
      <c r="E132" s="104">
        <f t="shared" si="37"/>
        <v>24.102915421549941</v>
      </c>
      <c r="F132" s="103">
        <v>437.30085458000002</v>
      </c>
      <c r="G132" s="100">
        <f t="shared" si="38"/>
        <v>23.562481618206</v>
      </c>
      <c r="H132" s="87">
        <f t="shared" si="23"/>
        <v>-9.0516832400000453</v>
      </c>
      <c r="I132" s="102">
        <f>((H132/H119)-1)*100</f>
        <v>2.4540149333271977</v>
      </c>
    </row>
    <row r="133" spans="1:9" ht="18.75" hidden="1">
      <c r="A133" s="97" t="s">
        <v>49</v>
      </c>
      <c r="B133" s="103">
        <f t="shared" si="22"/>
        <v>791.12752939000006</v>
      </c>
      <c r="C133" s="100">
        <f t="shared" si="36"/>
        <v>61.434331526853782</v>
      </c>
      <c r="D133" s="40">
        <v>391.20191510000001</v>
      </c>
      <c r="E133" s="104">
        <f t="shared" si="37"/>
        <v>69.242598026437506</v>
      </c>
      <c r="F133" s="103">
        <v>399.92561429</v>
      </c>
      <c r="G133" s="100">
        <f t="shared" si="38"/>
        <v>54.463377438909163</v>
      </c>
      <c r="H133" s="87">
        <f t="shared" si="23"/>
        <v>-8.7236991899999907</v>
      </c>
      <c r="I133" s="102">
        <f>((H133/H120)-1)*100</f>
        <v>-68.579428017156104</v>
      </c>
    </row>
    <row r="134" spans="1:9" ht="18.75" hidden="1">
      <c r="A134" s="97" t="s">
        <v>50</v>
      </c>
      <c r="B134" s="103">
        <f t="shared" si="22"/>
        <v>828.96398799999997</v>
      </c>
      <c r="C134" s="100">
        <f t="shared" si="36"/>
        <v>68.265633844302982</v>
      </c>
      <c r="D134" s="40">
        <v>412.04206068000002</v>
      </c>
      <c r="E134" s="104">
        <f t="shared" si="37"/>
        <v>68.299358258052607</v>
      </c>
      <c r="F134" s="103">
        <v>416.92192732000001</v>
      </c>
      <c r="G134" s="100">
        <f t="shared" si="38"/>
        <v>68.232317434910541</v>
      </c>
      <c r="H134" s="87">
        <f t="shared" si="23"/>
        <v>-4.8798666399999888</v>
      </c>
      <c r="I134" s="102">
        <f>((H134/H121)-1)*100</f>
        <v>62.757965334020469</v>
      </c>
    </row>
    <row r="135" spans="1:9" ht="19.5" hidden="1">
      <c r="A135" s="97" t="s">
        <v>51</v>
      </c>
      <c r="B135" s="103">
        <f t="shared" si="22"/>
        <v>878.1216360200001</v>
      </c>
      <c r="C135" s="100">
        <f t="shared" si="36"/>
        <v>40.357383441037719</v>
      </c>
      <c r="D135" s="40">
        <v>452.47334726000003</v>
      </c>
      <c r="E135" s="104">
        <f t="shared" si="37"/>
        <v>49.196779436167226</v>
      </c>
      <c r="F135" s="103">
        <v>425.64828876000001</v>
      </c>
      <c r="G135" s="100">
        <f t="shared" si="38"/>
        <v>32.041368352593146</v>
      </c>
      <c r="H135" s="87">
        <f t="shared" si="23"/>
        <v>26.825058500000011</v>
      </c>
      <c r="I135" s="107" t="s">
        <v>130</v>
      </c>
    </row>
    <row r="136" spans="1:9" ht="19.5" hidden="1">
      <c r="A136" s="97" t="s">
        <v>52</v>
      </c>
      <c r="B136" s="103">
        <f t="shared" si="22"/>
        <v>821.83400719999997</v>
      </c>
      <c r="C136" s="100">
        <f t="shared" si="36"/>
        <v>22.990955232325263</v>
      </c>
      <c r="D136" s="40">
        <v>411.63547287</v>
      </c>
      <c r="E136" s="104">
        <f t="shared" si="37"/>
        <v>28.370302455414652</v>
      </c>
      <c r="F136" s="103">
        <v>410.19853432999997</v>
      </c>
      <c r="G136" s="100">
        <f t="shared" si="38"/>
        <v>18.027688623562344</v>
      </c>
      <c r="H136" s="87">
        <f t="shared" si="23"/>
        <v>1.4369385400000283</v>
      </c>
      <c r="I136" s="107" t="s">
        <v>130</v>
      </c>
    </row>
    <row r="137" spans="1:9" ht="19.5" hidden="1">
      <c r="A137" s="97" t="s">
        <v>53</v>
      </c>
      <c r="B137" s="103">
        <f t="shared" si="22"/>
        <v>845.61965252999994</v>
      </c>
      <c r="C137" s="100">
        <f t="shared" si="36"/>
        <v>23.301504281963869</v>
      </c>
      <c r="D137" s="40">
        <v>428.20440662999999</v>
      </c>
      <c r="E137" s="104">
        <f t="shared" si="37"/>
        <v>29.968723316127054</v>
      </c>
      <c r="F137" s="103">
        <v>417.4152459</v>
      </c>
      <c r="G137" s="100">
        <f t="shared" si="38"/>
        <v>17.137207208894733</v>
      </c>
      <c r="H137" s="87">
        <f t="shared" si="23"/>
        <v>10.789160729999992</v>
      </c>
      <c r="I137" s="107" t="s">
        <v>130</v>
      </c>
    </row>
    <row r="138" spans="1:9" ht="19.5" hidden="1">
      <c r="A138" s="97" t="s">
        <v>54</v>
      </c>
      <c r="B138" s="109">
        <f t="shared" si="22"/>
        <v>821.36462613000003</v>
      </c>
      <c r="C138" s="100">
        <f t="shared" si="36"/>
        <v>13.924292664592365</v>
      </c>
      <c r="D138" s="40">
        <v>415.97569795999999</v>
      </c>
      <c r="E138" s="104">
        <f t="shared" si="37"/>
        <v>17.903398426137372</v>
      </c>
      <c r="F138" s="103">
        <v>405.38892816999999</v>
      </c>
      <c r="G138" s="100">
        <f t="shared" si="38"/>
        <v>10.111120473947665</v>
      </c>
      <c r="H138" s="87">
        <f t="shared" si="23"/>
        <v>10.586769790000005</v>
      </c>
      <c r="I138" s="107" t="s">
        <v>130</v>
      </c>
    </row>
    <row r="139" spans="1:9" ht="19.5" hidden="1">
      <c r="A139" s="97" t="s">
        <v>55</v>
      </c>
      <c r="B139" s="103">
        <f t="shared" si="22"/>
        <v>880.63576145000002</v>
      </c>
      <c r="C139" s="100">
        <f t="shared" si="36"/>
        <v>18.427704463916839</v>
      </c>
      <c r="D139" s="40">
        <v>443.15368418999998</v>
      </c>
      <c r="E139" s="104">
        <f t="shared" si="37"/>
        <v>23.300797596282052</v>
      </c>
      <c r="F139" s="103">
        <v>437.48207725999998</v>
      </c>
      <c r="G139" s="100">
        <f t="shared" si="38"/>
        <v>13.869030352565105</v>
      </c>
      <c r="H139" s="87">
        <f t="shared" si="23"/>
        <v>5.6716069299999958</v>
      </c>
      <c r="I139" s="107" t="s">
        <v>130</v>
      </c>
    </row>
    <row r="140" spans="1:9" ht="19.5" hidden="1">
      <c r="A140" s="97" t="s">
        <v>56</v>
      </c>
      <c r="B140" s="103">
        <f t="shared" si="22"/>
        <v>908.14615192999997</v>
      </c>
      <c r="C140" s="100">
        <f t="shared" si="36"/>
        <v>24.792633776242432</v>
      </c>
      <c r="D140" s="40">
        <v>468.47495337999999</v>
      </c>
      <c r="E140" s="104">
        <f t="shared" si="37"/>
        <v>30.988115378591718</v>
      </c>
      <c r="F140" s="103">
        <v>439.67119854999999</v>
      </c>
      <c r="G140" s="100">
        <f t="shared" si="38"/>
        <v>18.805249033469874</v>
      </c>
      <c r="H140" s="87">
        <f t="shared" si="23"/>
        <v>28.803754830000003</v>
      </c>
      <c r="I140" s="107" t="s">
        <v>130</v>
      </c>
    </row>
    <row r="141" spans="1:9" ht="18.75" hidden="1">
      <c r="A141" s="97" t="s">
        <v>57</v>
      </c>
      <c r="B141" s="103">
        <f t="shared" si="22"/>
        <v>897.87539860000004</v>
      </c>
      <c r="C141" s="100">
        <f t="shared" si="36"/>
        <v>21.549920637718589</v>
      </c>
      <c r="D141" s="40">
        <v>456.63481632000003</v>
      </c>
      <c r="E141" s="104">
        <f t="shared" si="37"/>
        <v>22.65504672739571</v>
      </c>
      <c r="F141" s="103">
        <v>441.24058228000001</v>
      </c>
      <c r="G141" s="100">
        <f t="shared" si="38"/>
        <v>20.427013357089162</v>
      </c>
      <c r="H141" s="87">
        <f t="shared" si="23"/>
        <v>15.394234040000015</v>
      </c>
      <c r="I141" s="102">
        <f>((H141/H128)-1)*100</f>
        <v>161.13046228311535</v>
      </c>
    </row>
    <row r="142" spans="1:9" ht="18.600000000000001" customHeight="1">
      <c r="A142" s="98" t="s">
        <v>80</v>
      </c>
      <c r="B142" s="83">
        <f>D142+F142</f>
        <v>11739.048843749999</v>
      </c>
      <c r="C142" s="84">
        <f>((B142/B129)-1)*100</f>
        <v>17.84717322250755</v>
      </c>
      <c r="D142" s="85">
        <f>SUM(D143:D154)</f>
        <v>6020.3249905800003</v>
      </c>
      <c r="E142" s="86">
        <f>((D142/D129)-1)*100</f>
        <v>19.438677097785483</v>
      </c>
      <c r="F142" s="83">
        <f>SUM(F143:F154)</f>
        <v>5718.7238531699995</v>
      </c>
      <c r="G142" s="84">
        <f>((F142/F129)-1)*100</f>
        <v>16.216928068428626</v>
      </c>
      <c r="H142" s="92">
        <f>D142-F142</f>
        <v>301.60113741000077</v>
      </c>
      <c r="I142" s="93">
        <f>((H142/H129)-1)*100</f>
        <v>151.78913697101029</v>
      </c>
    </row>
    <row r="143" spans="1:9" ht="18.75" hidden="1">
      <c r="A143" s="97" t="s">
        <v>46</v>
      </c>
      <c r="B143" s="103">
        <f t="shared" si="22"/>
        <v>823.39161775000002</v>
      </c>
      <c r="C143" s="100">
        <f t="shared" ref="C143:C153" si="39">((B143/B130)-1)*100</f>
        <v>14.581275105291258</v>
      </c>
      <c r="D143" s="40">
        <v>435.43706333</v>
      </c>
      <c r="E143" s="104">
        <f t="shared" ref="E143:E154" si="40">((D143/D130)-1)*100</f>
        <v>16.624082613680912</v>
      </c>
      <c r="F143" s="103">
        <v>387.95455442000002</v>
      </c>
      <c r="G143" s="100">
        <f t="shared" ref="G143:G154" si="41">((F143/F130)-1)*100</f>
        <v>12.372039640478372</v>
      </c>
      <c r="H143" s="87">
        <f t="shared" si="23"/>
        <v>47.482508909999979</v>
      </c>
      <c r="I143" s="102">
        <f t="shared" ref="I143:I154" si="42">((H143/H130)-1)*100</f>
        <v>68.815466190866275</v>
      </c>
    </row>
    <row r="144" spans="1:9" ht="18.75" hidden="1">
      <c r="A144" s="97" t="s">
        <v>47</v>
      </c>
      <c r="B144" s="103">
        <f t="shared" si="22"/>
        <v>834.32149135999998</v>
      </c>
      <c r="C144" s="100">
        <f t="shared" si="39"/>
        <v>18.61271580544992</v>
      </c>
      <c r="D144" s="40">
        <v>431.61771547000001</v>
      </c>
      <c r="E144" s="104">
        <f t="shared" si="40"/>
        <v>20.193663231172376</v>
      </c>
      <c r="F144" s="103">
        <v>402.70377588999997</v>
      </c>
      <c r="G144" s="100">
        <f t="shared" si="41"/>
        <v>16.963790996999407</v>
      </c>
      <c r="H144" s="87">
        <f t="shared" si="23"/>
        <v>28.913939580000033</v>
      </c>
      <c r="I144" s="102">
        <f t="shared" si="42"/>
        <v>95.310679937368278</v>
      </c>
    </row>
    <row r="145" spans="1:9" ht="19.5" hidden="1">
      <c r="A145" s="97" t="s">
        <v>48</v>
      </c>
      <c r="B145" s="103">
        <f t="shared" si="22"/>
        <v>1060.3928748600001</v>
      </c>
      <c r="C145" s="100">
        <f t="shared" si="39"/>
        <v>22.51087090349284</v>
      </c>
      <c r="D145" s="40">
        <v>538.94503800999996</v>
      </c>
      <c r="E145" s="104">
        <f t="shared" si="40"/>
        <v>25.848471889304637</v>
      </c>
      <c r="F145" s="103">
        <v>521.44783685000004</v>
      </c>
      <c r="G145" s="100">
        <f t="shared" si="41"/>
        <v>19.242354865923584</v>
      </c>
      <c r="H145" s="87">
        <f t="shared" si="23"/>
        <v>17.497201159999918</v>
      </c>
      <c r="I145" s="107" t="s">
        <v>130</v>
      </c>
    </row>
    <row r="146" spans="1:9" ht="19.5" hidden="1">
      <c r="A146" s="97" t="s">
        <v>49</v>
      </c>
      <c r="B146" s="103">
        <f t="shared" si="22"/>
        <v>1004.31779978</v>
      </c>
      <c r="C146" s="100">
        <f t="shared" si="39"/>
        <v>26.947649079331182</v>
      </c>
      <c r="D146" s="40">
        <v>505.04360862999999</v>
      </c>
      <c r="E146" s="104">
        <f t="shared" si="40"/>
        <v>29.100494945404208</v>
      </c>
      <c r="F146" s="103">
        <v>499.27419114999998</v>
      </c>
      <c r="G146" s="100">
        <f t="shared" si="41"/>
        <v>24.841763895612566</v>
      </c>
      <c r="H146" s="87">
        <f t="shared" si="23"/>
        <v>5.7694174800000155</v>
      </c>
      <c r="I146" s="107" t="s">
        <v>130</v>
      </c>
    </row>
    <row r="147" spans="1:9" ht="19.5" hidden="1">
      <c r="A147" s="97" t="s">
        <v>50</v>
      </c>
      <c r="B147" s="103">
        <f t="shared" ref="B147:B193" si="43">D147+F147</f>
        <v>1066.6098673900001</v>
      </c>
      <c r="C147" s="100">
        <f t="shared" si="39"/>
        <v>28.667817037909749</v>
      </c>
      <c r="D147" s="40">
        <v>569.02655195</v>
      </c>
      <c r="E147" s="104">
        <f t="shared" si="40"/>
        <v>38.099142357196691</v>
      </c>
      <c r="F147" s="103">
        <v>497.58331543999998</v>
      </c>
      <c r="G147" s="100">
        <f t="shared" si="41"/>
        <v>19.346880754988447</v>
      </c>
      <c r="H147" s="87">
        <f t="shared" ref="H147:H193" si="44">D147-F147</f>
        <v>71.44323651000002</v>
      </c>
      <c r="I147" s="107" t="s">
        <v>130</v>
      </c>
    </row>
    <row r="148" spans="1:9" ht="18.75" hidden="1">
      <c r="A148" s="97" t="s">
        <v>51</v>
      </c>
      <c r="B148" s="103">
        <f t="shared" si="43"/>
        <v>1083.4285064800001</v>
      </c>
      <c r="C148" s="100">
        <f t="shared" si="39"/>
        <v>23.380231398298434</v>
      </c>
      <c r="D148" s="40">
        <v>559.86215369000001</v>
      </c>
      <c r="E148" s="104">
        <f t="shared" si="40"/>
        <v>23.733730855155155</v>
      </c>
      <c r="F148" s="103">
        <v>523.56635279</v>
      </c>
      <c r="G148" s="100">
        <f t="shared" si="41"/>
        <v>23.004453821547166</v>
      </c>
      <c r="H148" s="87">
        <f t="shared" si="44"/>
        <v>36.295800900000017</v>
      </c>
      <c r="I148" s="102">
        <f t="shared" si="42"/>
        <v>35.30557966909933</v>
      </c>
    </row>
    <row r="149" spans="1:9" ht="18.75" hidden="1">
      <c r="A149" s="97" t="s">
        <v>52</v>
      </c>
      <c r="B149" s="103">
        <f t="shared" si="43"/>
        <v>995.01504516</v>
      </c>
      <c r="C149" s="100">
        <f t="shared" si="39"/>
        <v>21.072508127283541</v>
      </c>
      <c r="D149" s="40">
        <v>511.73083664000001</v>
      </c>
      <c r="E149" s="104">
        <f t="shared" si="40"/>
        <v>24.316505832725312</v>
      </c>
      <c r="F149" s="103">
        <v>483.28420851999999</v>
      </c>
      <c r="G149" s="100">
        <f t="shared" si="41"/>
        <v>17.817146594483791</v>
      </c>
      <c r="H149" s="87">
        <f t="shared" si="44"/>
        <v>28.446628120000014</v>
      </c>
      <c r="I149" s="102">
        <f t="shared" si="42"/>
        <v>1879.669090092013</v>
      </c>
    </row>
    <row r="150" spans="1:9" ht="18.75" hidden="1">
      <c r="A150" s="97" t="s">
        <v>53</v>
      </c>
      <c r="B150" s="103">
        <f t="shared" si="43"/>
        <v>1041.9085453499999</v>
      </c>
      <c r="C150" s="100">
        <f t="shared" si="39"/>
        <v>23.212432709283128</v>
      </c>
      <c r="D150" s="40">
        <v>522.79369675999999</v>
      </c>
      <c r="E150" s="104">
        <f t="shared" si="40"/>
        <v>22.089751685281488</v>
      </c>
      <c r="F150" s="103">
        <v>519.11484858999995</v>
      </c>
      <c r="G150" s="100">
        <f t="shared" si="41"/>
        <v>24.364132285279318</v>
      </c>
      <c r="H150" s="87">
        <f t="shared" si="44"/>
        <v>3.6788481700000375</v>
      </c>
      <c r="I150" s="102">
        <f t="shared" si="42"/>
        <v>-65.902369405149813</v>
      </c>
    </row>
    <row r="151" spans="1:9" ht="18.75" hidden="1">
      <c r="A151" s="97" t="s">
        <v>54</v>
      </c>
      <c r="B151" s="109">
        <f t="shared" si="43"/>
        <v>987.85754152000004</v>
      </c>
      <c r="C151" s="100">
        <f t="shared" si="39"/>
        <v>20.270280712533228</v>
      </c>
      <c r="D151" s="40">
        <v>496.98057005999999</v>
      </c>
      <c r="E151" s="104">
        <f t="shared" si="40"/>
        <v>19.473462631893803</v>
      </c>
      <c r="F151" s="103">
        <v>490.87697145999999</v>
      </c>
      <c r="G151" s="100">
        <f t="shared" si="41"/>
        <v>21.087907771904057</v>
      </c>
      <c r="H151" s="87">
        <f t="shared" si="44"/>
        <v>6.103598599999998</v>
      </c>
      <c r="I151" s="102">
        <f t="shared" si="42"/>
        <v>-42.346922422311451</v>
      </c>
    </row>
    <row r="152" spans="1:9" ht="18.75" hidden="1">
      <c r="A152" s="97" t="s">
        <v>55</v>
      </c>
      <c r="B152" s="103">
        <f t="shared" si="43"/>
        <v>972.90743775999999</v>
      </c>
      <c r="C152" s="100">
        <f t="shared" si="39"/>
        <v>10.477847976338284</v>
      </c>
      <c r="D152" s="40">
        <v>486.48503484000003</v>
      </c>
      <c r="E152" s="104">
        <f t="shared" si="40"/>
        <v>9.7779511252854547</v>
      </c>
      <c r="F152" s="103">
        <v>486.42240292000002</v>
      </c>
      <c r="G152" s="100">
        <f t="shared" si="41"/>
        <v>11.186818433001623</v>
      </c>
      <c r="H152" s="87">
        <f t="shared" si="44"/>
        <v>6.2631920000001173E-2</v>
      </c>
      <c r="I152" s="102">
        <f t="shared" si="42"/>
        <v>-98.895693570217119</v>
      </c>
    </row>
    <row r="153" spans="1:9" ht="18.75" hidden="1">
      <c r="A153" s="97" t="s">
        <v>56</v>
      </c>
      <c r="B153" s="103">
        <f t="shared" si="43"/>
        <v>953.10295034000001</v>
      </c>
      <c r="C153" s="100">
        <f t="shared" si="39"/>
        <v>4.9503924356732121</v>
      </c>
      <c r="D153" s="40">
        <v>482.57367436999999</v>
      </c>
      <c r="E153" s="104">
        <f t="shared" si="40"/>
        <v>3.0094930130798225</v>
      </c>
      <c r="F153" s="103">
        <v>470.52927597000001</v>
      </c>
      <c r="G153" s="100">
        <f t="shared" si="41"/>
        <v>7.0184441286505583</v>
      </c>
      <c r="H153" s="87">
        <f t="shared" si="44"/>
        <v>12.044398399999977</v>
      </c>
      <c r="I153" s="102">
        <f t="shared" si="42"/>
        <v>-58.184623945433103</v>
      </c>
    </row>
    <row r="154" spans="1:9" ht="18.75" hidden="1">
      <c r="A154" s="97" t="s">
        <v>57</v>
      </c>
      <c r="B154" s="103">
        <f t="shared" si="43"/>
        <v>915.79516599999999</v>
      </c>
      <c r="C154" s="100">
        <f>((B154/B141)-1)*100</f>
        <v>1.9957966804682536</v>
      </c>
      <c r="D154" s="40">
        <v>479.82904682999998</v>
      </c>
      <c r="E154" s="104">
        <f t="shared" si="40"/>
        <v>5.0793828418343567</v>
      </c>
      <c r="F154" s="103">
        <v>435.96611917000001</v>
      </c>
      <c r="G154" s="100">
        <f t="shared" si="41"/>
        <v>-1.1953712604460653</v>
      </c>
      <c r="H154" s="87">
        <f t="shared" si="44"/>
        <v>43.862927659999968</v>
      </c>
      <c r="I154" s="102">
        <f t="shared" si="42"/>
        <v>184.93088740906219</v>
      </c>
    </row>
    <row r="155" spans="1:9" ht="18.600000000000001" customHeight="1">
      <c r="A155" s="98" t="s">
        <v>81</v>
      </c>
      <c r="B155" s="83">
        <f t="shared" si="43"/>
        <v>11279.993635880001</v>
      </c>
      <c r="C155" s="84">
        <f>((B155/B142)-1)*100</f>
        <v>-3.9104974685781668</v>
      </c>
      <c r="D155" s="85">
        <f>SUM(D156:D167)</f>
        <v>5691.0252265300005</v>
      </c>
      <c r="E155" s="86">
        <f>((D155/D142)-1)*100</f>
        <v>-5.4698004603614407</v>
      </c>
      <c r="F155" s="83">
        <f>SUM(F156:F167)</f>
        <v>5588.96840935</v>
      </c>
      <c r="G155" s="84">
        <f>((F155/F142)-1)*100</f>
        <v>-2.2689580254530717</v>
      </c>
      <c r="H155" s="92">
        <f t="shared" si="44"/>
        <v>102.05681718000051</v>
      </c>
      <c r="I155" s="93">
        <f>((H155/H142)-1)*100</f>
        <v>-66.161660378202399</v>
      </c>
    </row>
    <row r="156" spans="1:9" ht="18.75" hidden="1">
      <c r="A156" s="97" t="s">
        <v>46</v>
      </c>
      <c r="B156" s="103">
        <f t="shared" si="43"/>
        <v>924.20286941999996</v>
      </c>
      <c r="C156" s="100">
        <f>((B156/B143)-1)*100</f>
        <v>12.243414858348544</v>
      </c>
      <c r="D156" s="40">
        <v>486.52031921999998</v>
      </c>
      <c r="E156" s="104">
        <f>((D156/D143)-1)*100</f>
        <v>11.731490080183193</v>
      </c>
      <c r="F156" s="103">
        <v>437.68255019999998</v>
      </c>
      <c r="G156" s="100">
        <f>((F156/F143)-1)*100</f>
        <v>12.817995101087121</v>
      </c>
      <c r="H156" s="87">
        <f t="shared" si="44"/>
        <v>48.837769019999996</v>
      </c>
      <c r="I156" s="102">
        <f>((H156/H143)-1)*100</f>
        <v>2.8542302020494015</v>
      </c>
    </row>
    <row r="157" spans="1:9" ht="18.75" hidden="1">
      <c r="A157" s="97" t="s">
        <v>47</v>
      </c>
      <c r="B157" s="103">
        <f t="shared" si="43"/>
        <v>860.97844972000007</v>
      </c>
      <c r="C157" s="100">
        <f t="shared" ref="C157:C166" si="45">((B157/B144)-1)*100</f>
        <v>3.1950463503639837</v>
      </c>
      <c r="D157" s="40">
        <v>436.56569827999999</v>
      </c>
      <c r="E157" s="104">
        <f t="shared" ref="E157:E167" si="46">((D157/D144)-1)*100</f>
        <v>1.1463808441254608</v>
      </c>
      <c r="F157" s="103">
        <v>424.41275144000002</v>
      </c>
      <c r="G157" s="100">
        <f t="shared" ref="G157:G167" si="47">((F157/F144)-1)*100</f>
        <v>5.390805065589932</v>
      </c>
      <c r="H157" s="87">
        <f t="shared" si="44"/>
        <v>12.15294683999997</v>
      </c>
      <c r="I157" s="102">
        <f t="shared" ref="I157:I167" si="48">((H157/H144)-1)*100</f>
        <v>-57.968554211110536</v>
      </c>
    </row>
    <row r="158" spans="1:9" ht="18.75" hidden="1">
      <c r="A158" s="97" t="s">
        <v>48</v>
      </c>
      <c r="B158" s="103">
        <f t="shared" si="43"/>
        <v>991.17435049000005</v>
      </c>
      <c r="C158" s="100">
        <f t="shared" si="45"/>
        <v>-6.527630089851244</v>
      </c>
      <c r="D158" s="40">
        <v>504.67822566000001</v>
      </c>
      <c r="E158" s="104">
        <f t="shared" si="46"/>
        <v>-6.3581274403279986</v>
      </c>
      <c r="F158" s="103">
        <v>486.49612482999999</v>
      </c>
      <c r="G158" s="100">
        <f t="shared" si="47"/>
        <v>-6.7028204069536246</v>
      </c>
      <c r="H158" s="87">
        <f t="shared" si="44"/>
        <v>18.182100830000024</v>
      </c>
      <c r="I158" s="102">
        <f t="shared" si="48"/>
        <v>3.9143384346854493</v>
      </c>
    </row>
    <row r="159" spans="1:9" ht="18.75" hidden="1">
      <c r="A159" s="97" t="s">
        <v>49</v>
      </c>
      <c r="B159" s="103">
        <f t="shared" si="43"/>
        <v>907.76026823000007</v>
      </c>
      <c r="C159" s="100">
        <f t="shared" si="45"/>
        <v>-9.614240788239659</v>
      </c>
      <c r="D159" s="40">
        <v>458.69168073999998</v>
      </c>
      <c r="E159" s="104">
        <f t="shared" si="46"/>
        <v>-9.1778070443730542</v>
      </c>
      <c r="F159" s="103">
        <v>449.06858749000003</v>
      </c>
      <c r="G159" s="100">
        <f t="shared" si="47"/>
        <v>-10.055717789930064</v>
      </c>
      <c r="H159" s="87">
        <f t="shared" si="44"/>
        <v>9.623093249999954</v>
      </c>
      <c r="I159" s="102">
        <f t="shared" si="48"/>
        <v>66.794884983777038</v>
      </c>
    </row>
    <row r="160" spans="1:9" ht="19.5">
      <c r="A160" s="97" t="s">
        <v>50</v>
      </c>
      <c r="B160" s="103">
        <f t="shared" si="43"/>
        <v>984.69918258999996</v>
      </c>
      <c r="C160" s="100">
        <f t="shared" si="45"/>
        <v>-7.6795356300646267</v>
      </c>
      <c r="D160" s="40">
        <v>489.22553973999999</v>
      </c>
      <c r="E160" s="104">
        <f t="shared" si="46"/>
        <v>-14.024128037001004</v>
      </c>
      <c r="F160" s="103">
        <v>495.47364284999998</v>
      </c>
      <c r="G160" s="100">
        <f t="shared" si="47"/>
        <v>-0.42398378814901827</v>
      </c>
      <c r="H160" s="87">
        <f t="shared" si="44"/>
        <v>-6.2481031099999882</v>
      </c>
      <c r="I160" s="107" t="s">
        <v>130</v>
      </c>
    </row>
    <row r="161" spans="1:9" ht="19.5">
      <c r="A161" s="97" t="s">
        <v>51</v>
      </c>
      <c r="B161" s="103">
        <f t="shared" si="43"/>
        <v>967.00810240999999</v>
      </c>
      <c r="C161" s="100">
        <f t="shared" si="45"/>
        <v>-10.74555481729419</v>
      </c>
      <c r="D161" s="40">
        <v>466.64777707000002</v>
      </c>
      <c r="E161" s="104">
        <f t="shared" si="46"/>
        <v>-16.649522745131563</v>
      </c>
      <c r="F161" s="103">
        <v>500.36032533999997</v>
      </c>
      <c r="G161" s="100">
        <f t="shared" si="47"/>
        <v>-4.4322992351091495</v>
      </c>
      <c r="H161" s="87">
        <f t="shared" si="44"/>
        <v>-33.712548269999957</v>
      </c>
      <c r="I161" s="107" t="s">
        <v>130</v>
      </c>
    </row>
    <row r="162" spans="1:9" ht="19.5">
      <c r="A162" s="97" t="s">
        <v>52</v>
      </c>
      <c r="B162" s="103">
        <f t="shared" si="43"/>
        <v>896.39997538</v>
      </c>
      <c r="C162" s="100">
        <f t="shared" si="45"/>
        <v>-9.9109124288811685</v>
      </c>
      <c r="D162" s="40">
        <v>444.66162835</v>
      </c>
      <c r="E162" s="104">
        <f t="shared" si="46"/>
        <v>-13.106344876609977</v>
      </c>
      <c r="F162" s="103">
        <v>451.73834703</v>
      </c>
      <c r="G162" s="100">
        <f t="shared" si="47"/>
        <v>-6.5273933916867311</v>
      </c>
      <c r="H162" s="87">
        <f t="shared" si="44"/>
        <v>-7.076718679999999</v>
      </c>
      <c r="I162" s="107" t="s">
        <v>130</v>
      </c>
    </row>
    <row r="163" spans="1:9" ht="19.5">
      <c r="A163" s="97" t="s">
        <v>53</v>
      </c>
      <c r="B163" s="103">
        <f t="shared" si="43"/>
        <v>976.84882169999992</v>
      </c>
      <c r="C163" s="100">
        <f t="shared" si="45"/>
        <v>-6.2442835256855567</v>
      </c>
      <c r="D163" s="40">
        <v>482.52672598999999</v>
      </c>
      <c r="E163" s="104">
        <f t="shared" si="46"/>
        <v>-7.7022678390258896</v>
      </c>
      <c r="F163" s="103">
        <v>494.32209570999999</v>
      </c>
      <c r="G163" s="100">
        <f t="shared" si="47"/>
        <v>-4.7759668110710196</v>
      </c>
      <c r="H163" s="87">
        <f t="shared" si="44"/>
        <v>-11.795369719999997</v>
      </c>
      <c r="I163" s="107" t="s">
        <v>130</v>
      </c>
    </row>
    <row r="164" spans="1:9" ht="18.75">
      <c r="A164" s="97" t="s">
        <v>54</v>
      </c>
      <c r="B164" s="109">
        <f t="shared" si="43"/>
        <v>947.23933552000005</v>
      </c>
      <c r="C164" s="100">
        <f t="shared" si="45"/>
        <v>-4.1117473211270354</v>
      </c>
      <c r="D164" s="40">
        <v>474.81749008000003</v>
      </c>
      <c r="E164" s="104">
        <f t="shared" si="46"/>
        <v>-4.4595465728819565</v>
      </c>
      <c r="F164" s="103">
        <v>472.42184544000003</v>
      </c>
      <c r="G164" s="100">
        <f t="shared" si="47"/>
        <v>-3.759623509147203</v>
      </c>
      <c r="H164" s="87">
        <f t="shared" si="44"/>
        <v>2.3956446400000004</v>
      </c>
      <c r="I164" s="102">
        <f t="shared" si="48"/>
        <v>-60.750291803265021</v>
      </c>
    </row>
    <row r="165" spans="1:9" ht="18.75">
      <c r="A165" s="97" t="s">
        <v>55</v>
      </c>
      <c r="B165" s="103">
        <f t="shared" si="43"/>
        <v>968.23634250999999</v>
      </c>
      <c r="C165" s="100">
        <f t="shared" si="45"/>
        <v>-0.4801171281776484</v>
      </c>
      <c r="D165" s="40">
        <v>493.90998194999997</v>
      </c>
      <c r="E165" s="104">
        <f t="shared" si="46"/>
        <v>1.5262436823862302</v>
      </c>
      <c r="F165" s="103">
        <v>474.32636056000001</v>
      </c>
      <c r="G165" s="100">
        <f t="shared" si="47"/>
        <v>-2.4867362784664726</v>
      </c>
      <c r="H165" s="87">
        <f t="shared" si="44"/>
        <v>19.583621389999962</v>
      </c>
      <c r="I165" s="102">
        <f t="shared" si="48"/>
        <v>31167.796660232663</v>
      </c>
    </row>
    <row r="166" spans="1:9" ht="18.75">
      <c r="A166" s="97" t="s">
        <v>56</v>
      </c>
      <c r="B166" s="103">
        <f t="shared" si="43"/>
        <v>950.4224107</v>
      </c>
      <c r="C166" s="100">
        <f t="shared" si="45"/>
        <v>-0.28124345214163293</v>
      </c>
      <c r="D166" s="40">
        <v>486.04947933</v>
      </c>
      <c r="E166" s="104">
        <f t="shared" si="46"/>
        <v>0.72026410569072663</v>
      </c>
      <c r="F166" s="103">
        <v>464.37293137</v>
      </c>
      <c r="G166" s="100">
        <f t="shared" si="47"/>
        <v>-1.308387153447288</v>
      </c>
      <c r="H166" s="87">
        <f t="shared" si="44"/>
        <v>21.676547959999994</v>
      </c>
      <c r="I166" s="102">
        <f t="shared" si="48"/>
        <v>79.972027162436234</v>
      </c>
    </row>
    <row r="167" spans="1:9" ht="18.75">
      <c r="A167" s="97" t="s">
        <v>57</v>
      </c>
      <c r="B167" s="103">
        <f t="shared" si="43"/>
        <v>905.02352721</v>
      </c>
      <c r="C167" s="100">
        <f>((B167/B154)-1)*100</f>
        <v>-1.1762061200921381</v>
      </c>
      <c r="D167" s="40">
        <v>466.73068011999999</v>
      </c>
      <c r="E167" s="104">
        <f t="shared" si="46"/>
        <v>-2.7297986223498993</v>
      </c>
      <c r="F167" s="103">
        <v>438.29284709000001</v>
      </c>
      <c r="G167" s="100">
        <f t="shared" si="47"/>
        <v>0.53369466517940722</v>
      </c>
      <c r="H167" s="87">
        <f t="shared" si="44"/>
        <v>28.437833029999979</v>
      </c>
      <c r="I167" s="102">
        <f t="shared" si="48"/>
        <v>-35.166587031231465</v>
      </c>
    </row>
    <row r="168" spans="1:9" ht="18.75">
      <c r="A168" s="89" t="s">
        <v>87</v>
      </c>
      <c r="B168" s="54">
        <f>D168+F168</f>
        <v>11287.2433563</v>
      </c>
      <c r="C168" s="55">
        <f>((B168/B155)-1)*100</f>
        <v>6.4270607360450427E-2</v>
      </c>
      <c r="D168" s="54">
        <f>SUM(D169:D180)</f>
        <v>5697.8952182399998</v>
      </c>
      <c r="E168" s="55">
        <f>((D168/D155)-1)*100</f>
        <v>0.12071624068670239</v>
      </c>
      <c r="F168" s="54">
        <f>SUM(F169:F180)</f>
        <v>5589.3481380599997</v>
      </c>
      <c r="G168" s="55">
        <f>((F168/F155)-1)*100</f>
        <v>6.7942540051602052E-3</v>
      </c>
      <c r="H168" s="56">
        <f>D168-F168</f>
        <v>108.54708018000019</v>
      </c>
      <c r="I168" s="57">
        <f>((H168/H155)-1)*100</f>
        <v>6.3594605233990631</v>
      </c>
    </row>
    <row r="169" spans="1:9" ht="18.75">
      <c r="A169" s="97" t="s">
        <v>46</v>
      </c>
      <c r="B169" s="103">
        <f t="shared" si="43"/>
        <v>873.00339736000001</v>
      </c>
      <c r="C169" s="100">
        <f>((B169/B156)-1)*100</f>
        <v>-5.5398520989370148</v>
      </c>
      <c r="D169" s="40">
        <v>454.45470404999998</v>
      </c>
      <c r="E169" s="104">
        <f>((D169/D156)-1)*100</f>
        <v>-6.5908069824109905</v>
      </c>
      <c r="F169" s="103">
        <v>418.54869330999998</v>
      </c>
      <c r="G169" s="100">
        <f>((F169/F156)-1)*100</f>
        <v>-4.3716289080423127</v>
      </c>
      <c r="H169" s="87">
        <f t="shared" si="44"/>
        <v>35.906010739999999</v>
      </c>
      <c r="I169" s="102">
        <f>((H169/H156)-1)*100</f>
        <v>-26.479011100413274</v>
      </c>
    </row>
    <row r="170" spans="1:9" ht="18.75">
      <c r="A170" s="97" t="s">
        <v>47</v>
      </c>
      <c r="B170" s="103">
        <f t="shared" si="43"/>
        <v>899.01819135999995</v>
      </c>
      <c r="C170" s="100">
        <f t="shared" ref="C170:C179" si="49">((B170/B157)-1)*100</f>
        <v>4.4181990446300778</v>
      </c>
      <c r="D170" s="40">
        <v>456.28088305</v>
      </c>
      <c r="E170" s="104">
        <f t="shared" ref="E170:E180" si="50">((D170/D157)-1)*100</f>
        <v>4.5159720169666739</v>
      </c>
      <c r="F170" s="103">
        <v>442.73730831</v>
      </c>
      <c r="G170" s="100">
        <f t="shared" ref="G170:G180" si="51">((F170/F157)-1)*100</f>
        <v>4.3176263691008687</v>
      </c>
      <c r="H170" s="87">
        <f t="shared" si="44"/>
        <v>13.543574739999997</v>
      </c>
      <c r="I170" s="102">
        <f>((H170/H157)-1)*100</f>
        <v>11.442721821368806</v>
      </c>
    </row>
    <row r="171" spans="1:9" ht="19.5">
      <c r="A171" s="97" t="s">
        <v>48</v>
      </c>
      <c r="B171" s="103">
        <f t="shared" si="43"/>
        <v>952.62275864000003</v>
      </c>
      <c r="C171" s="100">
        <f t="shared" si="49"/>
        <v>-3.889486428996225</v>
      </c>
      <c r="D171" s="40">
        <v>475.14852064000002</v>
      </c>
      <c r="E171" s="104">
        <f t="shared" si="50"/>
        <v>-5.8511945866858266</v>
      </c>
      <c r="F171" s="103">
        <v>477.47423800000001</v>
      </c>
      <c r="G171" s="100">
        <f t="shared" si="51"/>
        <v>-1.8544622186153159</v>
      </c>
      <c r="H171" s="87">
        <f t="shared" si="44"/>
        <v>-2.3257173599999987</v>
      </c>
      <c r="I171" s="107" t="s">
        <v>97</v>
      </c>
    </row>
    <row r="172" spans="1:9" ht="19.5">
      <c r="A172" s="97" t="s">
        <v>49</v>
      </c>
      <c r="B172" s="103">
        <f t="shared" si="43"/>
        <v>950.86781343999996</v>
      </c>
      <c r="C172" s="100">
        <f t="shared" si="49"/>
        <v>4.7487807870301824</v>
      </c>
      <c r="D172" s="40">
        <v>473.04905029000003</v>
      </c>
      <c r="E172" s="104">
        <f t="shared" si="50"/>
        <v>3.1300697511752462</v>
      </c>
      <c r="F172" s="103">
        <v>477.81876315</v>
      </c>
      <c r="G172" s="100">
        <f t="shared" si="51"/>
        <v>6.4021791906431647</v>
      </c>
      <c r="H172" s="87">
        <f t="shared" si="44"/>
        <v>-4.7697128599999701</v>
      </c>
      <c r="I172" s="107" t="s">
        <v>97</v>
      </c>
    </row>
    <row r="173" spans="1:9" ht="18.75">
      <c r="A173" s="97" t="s">
        <v>50</v>
      </c>
      <c r="B173" s="103">
        <f t="shared" si="43"/>
        <v>961.81057886999997</v>
      </c>
      <c r="C173" s="100">
        <f t="shared" si="49"/>
        <v>-2.3244259896507025</v>
      </c>
      <c r="D173" s="40">
        <v>478.48601549</v>
      </c>
      <c r="E173" s="104">
        <f t="shared" si="50"/>
        <v>-2.1952092394251443</v>
      </c>
      <c r="F173" s="103">
        <v>483.32456337999997</v>
      </c>
      <c r="G173" s="100">
        <f t="shared" si="51"/>
        <v>-2.4520132695894037</v>
      </c>
      <c r="H173" s="87">
        <f t="shared" si="44"/>
        <v>-4.8385478899999725</v>
      </c>
      <c r="I173" s="102">
        <f>((H173/H160)-1)*100</f>
        <v>-22.559730452335934</v>
      </c>
    </row>
    <row r="174" spans="1:9" ht="19.5">
      <c r="A174" s="97" t="s">
        <v>51</v>
      </c>
      <c r="B174" s="103">
        <f t="shared" si="43"/>
        <v>956.44190832000004</v>
      </c>
      <c r="C174" s="100">
        <f t="shared" si="49"/>
        <v>-1.0926686202180402</v>
      </c>
      <c r="D174" s="40">
        <v>481.51087722</v>
      </c>
      <c r="E174" s="104">
        <f t="shared" si="50"/>
        <v>3.1850789568360849</v>
      </c>
      <c r="F174" s="103">
        <v>474.93103109999998</v>
      </c>
      <c r="G174" s="100">
        <f t="shared" si="51"/>
        <v>-5.0821963597374564</v>
      </c>
      <c r="H174" s="87">
        <f t="shared" si="44"/>
        <v>6.5798461200000133</v>
      </c>
      <c r="I174" s="107" t="s">
        <v>97</v>
      </c>
    </row>
    <row r="175" spans="1:9" ht="19.5">
      <c r="A175" s="97" t="s">
        <v>52</v>
      </c>
      <c r="B175" s="103">
        <f t="shared" si="43"/>
        <v>946.08545245000005</v>
      </c>
      <c r="C175" s="100">
        <f t="shared" si="49"/>
        <v>5.5427798342963408</v>
      </c>
      <c r="D175" s="40">
        <v>480.27700315999999</v>
      </c>
      <c r="E175" s="104">
        <f t="shared" si="50"/>
        <v>8.0095453574794639</v>
      </c>
      <c r="F175" s="103">
        <v>465.80844929</v>
      </c>
      <c r="G175" s="100">
        <f t="shared" si="51"/>
        <v>3.1146574897848112</v>
      </c>
      <c r="H175" s="87">
        <f t="shared" si="44"/>
        <v>14.468553869999994</v>
      </c>
      <c r="I175" s="107" t="s">
        <v>97</v>
      </c>
    </row>
    <row r="176" spans="1:9" ht="18.75">
      <c r="A176" s="97" t="s">
        <v>53</v>
      </c>
      <c r="B176" s="103">
        <f t="shared" si="43"/>
        <v>946.30076807</v>
      </c>
      <c r="C176" s="100">
        <f t="shared" si="49"/>
        <v>-3.1272038161275995</v>
      </c>
      <c r="D176" s="40">
        <v>459.21071719999998</v>
      </c>
      <c r="E176" s="104">
        <f t="shared" si="50"/>
        <v>-4.8320657767012882</v>
      </c>
      <c r="F176" s="103">
        <v>487.09005087000003</v>
      </c>
      <c r="G176" s="100">
        <f t="shared" si="51"/>
        <v>-1.4630227745762614</v>
      </c>
      <c r="H176" s="87">
        <f t="shared" si="44"/>
        <v>-27.879333670000051</v>
      </c>
      <c r="I176" s="102">
        <f>((H176/H163)-1)*100</f>
        <v>136.3582857663919</v>
      </c>
    </row>
    <row r="177" spans="1:9" ht="18.75">
      <c r="A177" s="97" t="s">
        <v>54</v>
      </c>
      <c r="B177" s="109">
        <f t="shared" si="43"/>
        <v>953.21531860000005</v>
      </c>
      <c r="C177" s="100">
        <f t="shared" si="49"/>
        <v>0.63088417635437377</v>
      </c>
      <c r="D177" s="40">
        <v>478.79019333000002</v>
      </c>
      <c r="E177" s="104">
        <f t="shared" si="50"/>
        <v>0.83668005770609621</v>
      </c>
      <c r="F177" s="103">
        <v>474.42512527000002</v>
      </c>
      <c r="G177" s="100">
        <f t="shared" si="51"/>
        <v>0.42404470693648832</v>
      </c>
      <c r="H177" s="87">
        <f t="shared" si="44"/>
        <v>4.3650680599999987</v>
      </c>
      <c r="I177" s="102">
        <f>((H177/H164)-1)*100</f>
        <v>82.208495664031275</v>
      </c>
    </row>
    <row r="178" spans="1:9" ht="18.75">
      <c r="A178" s="97" t="s">
        <v>55</v>
      </c>
      <c r="B178" s="103">
        <f t="shared" si="43"/>
        <v>992.15298908</v>
      </c>
      <c r="C178" s="100">
        <f t="shared" si="49"/>
        <v>2.4701248569125145</v>
      </c>
      <c r="D178" s="40">
        <v>498.03108542000001</v>
      </c>
      <c r="E178" s="104">
        <f t="shared" si="50"/>
        <v>0.83438351533806632</v>
      </c>
      <c r="F178" s="103">
        <v>494.12190365999999</v>
      </c>
      <c r="G178" s="100">
        <f t="shared" si="51"/>
        <v>4.1734014269476649</v>
      </c>
      <c r="H178" s="87">
        <f t="shared" si="44"/>
        <v>3.909181760000024</v>
      </c>
      <c r="I178" s="102">
        <f>((H178/H165)-1)*100</f>
        <v>-80.0385144190125</v>
      </c>
    </row>
    <row r="179" spans="1:9" ht="18.75">
      <c r="A179" s="97" t="s">
        <v>56</v>
      </c>
      <c r="B179" s="103">
        <f t="shared" si="43"/>
        <v>925.46639415000004</v>
      </c>
      <c r="C179" s="100">
        <f t="shared" si="49"/>
        <v>-2.6257815755438174</v>
      </c>
      <c r="D179" s="40">
        <v>471.27706405999999</v>
      </c>
      <c r="E179" s="104">
        <f t="shared" si="50"/>
        <v>-3.0392821920853019</v>
      </c>
      <c r="F179" s="103">
        <v>454.18933009</v>
      </c>
      <c r="G179" s="100">
        <f t="shared" si="51"/>
        <v>-2.192979089017133</v>
      </c>
      <c r="H179" s="87">
        <f t="shared" si="44"/>
        <v>17.087733969999988</v>
      </c>
      <c r="I179" s="102">
        <f>((H179/H166)-1)*100</f>
        <v>-21.169486942606362</v>
      </c>
    </row>
    <row r="180" spans="1:9" ht="18.75">
      <c r="A180" s="97" t="s">
        <v>57</v>
      </c>
      <c r="B180" s="103">
        <f t="shared" si="43"/>
        <v>930.25778596000009</v>
      </c>
      <c r="C180" s="100">
        <f>((B180/B167)-1)*100</f>
        <v>2.7882433982453492</v>
      </c>
      <c r="D180" s="40">
        <v>491.37910433000002</v>
      </c>
      <c r="E180" s="104">
        <f t="shared" si="50"/>
        <v>5.2810807731051179</v>
      </c>
      <c r="F180" s="103">
        <v>438.87868163000002</v>
      </c>
      <c r="G180" s="100">
        <f t="shared" si="51"/>
        <v>0.13366281103823763</v>
      </c>
      <c r="H180" s="87">
        <f t="shared" si="44"/>
        <v>52.500422700000001</v>
      </c>
      <c r="I180" s="102">
        <f>((H180/H167)-1)*100</f>
        <v>84.6147090202535</v>
      </c>
    </row>
    <row r="181" spans="1:9" ht="18.75">
      <c r="A181" s="89" t="s">
        <v>82</v>
      </c>
      <c r="B181" s="54">
        <f t="shared" si="43"/>
        <v>3740.5686219499999</v>
      </c>
      <c r="C181" s="55">
        <f>((B181/B194)-1)*100</f>
        <v>1.7699971678461157</v>
      </c>
      <c r="D181" s="54">
        <f>SUM(D182:D193)</f>
        <v>1906.7963609499998</v>
      </c>
      <c r="E181" s="55">
        <f>((D181/D194)-1)*100</f>
        <v>2.5747672912953323</v>
      </c>
      <c r="F181" s="54">
        <f>SUM(F182:F193)</f>
        <v>1833.7722610000001</v>
      </c>
      <c r="G181" s="55">
        <f>((F181/F194)-1)*100</f>
        <v>0.94646355615599642</v>
      </c>
      <c r="H181" s="56">
        <f t="shared" si="44"/>
        <v>73.024099949999709</v>
      </c>
      <c r="I181" s="57">
        <f>((H181/H194)-1)*100</f>
        <v>72.413071401673989</v>
      </c>
    </row>
    <row r="182" spans="1:9" ht="18.75">
      <c r="A182" s="97" t="s">
        <v>46</v>
      </c>
      <c r="B182" s="103">
        <f t="shared" si="43"/>
        <v>948.38345299000002</v>
      </c>
      <c r="C182" s="100">
        <f>((B182/B169)-1)*100</f>
        <v>8.634566126312059</v>
      </c>
      <c r="D182" s="40">
        <v>511.96674746999997</v>
      </c>
      <c r="E182" s="104">
        <f>((D182/D169)-1)*100</f>
        <v>12.65517617211691</v>
      </c>
      <c r="F182" s="103">
        <v>436.41670551999999</v>
      </c>
      <c r="G182" s="100">
        <f>((F182/F169)-1)*100</f>
        <v>4.2690402563904328</v>
      </c>
      <c r="H182" s="87">
        <f t="shared" si="44"/>
        <v>75.550041949999979</v>
      </c>
      <c r="I182" s="102">
        <f t="shared" ref="I182:I193" si="52">((H182/H169)-1)*100</f>
        <v>110.41057024426206</v>
      </c>
    </row>
    <row r="183" spans="1:9" ht="18.75">
      <c r="A183" s="97" t="s">
        <v>47</v>
      </c>
      <c r="B183" s="103">
        <f t="shared" si="43"/>
        <v>888.57084782000004</v>
      </c>
      <c r="C183" s="100">
        <f t="shared" ref="C183:C192" si="53">((B183/B170)-1)*100</f>
        <v>-1.1620836642021182</v>
      </c>
      <c r="D183" s="40">
        <v>455.86527330000001</v>
      </c>
      <c r="E183" s="104">
        <f t="shared" ref="E183:E192" si="54">((D183/D170)-1)*100</f>
        <v>-9.1086382410288103E-2</v>
      </c>
      <c r="F183" s="103">
        <v>432.70557452000003</v>
      </c>
      <c r="G183" s="100">
        <f t="shared" ref="G183:G193" si="55">((F183/F170)-1)*100</f>
        <v>-2.2658433345707274</v>
      </c>
      <c r="H183" s="87">
        <f t="shared" si="44"/>
        <v>23.159698779999985</v>
      </c>
      <c r="I183" s="102">
        <f t="shared" si="52"/>
        <v>71.001373157409049</v>
      </c>
    </row>
    <row r="184" spans="1:9" ht="19.5">
      <c r="A184" s="97" t="s">
        <v>48</v>
      </c>
      <c r="B184" s="219">
        <f t="shared" si="43"/>
        <v>1005.83459698</v>
      </c>
      <c r="C184" s="220">
        <f t="shared" si="53"/>
        <v>5.5858248039304836</v>
      </c>
      <c r="D184" s="40">
        <v>504.03780928999998</v>
      </c>
      <c r="E184" s="221">
        <f t="shared" si="54"/>
        <v>6.0800544240541043</v>
      </c>
      <c r="F184" s="219">
        <v>501.79678768999997</v>
      </c>
      <c r="G184" s="220">
        <f t="shared" si="55"/>
        <v>5.0940025145398415</v>
      </c>
      <c r="H184" s="222">
        <f t="shared" si="44"/>
        <v>2.2410216000000105</v>
      </c>
      <c r="I184" s="107" t="s">
        <v>97</v>
      </c>
    </row>
    <row r="185" spans="1:9" ht="19.5" thickBot="1">
      <c r="A185" s="110" t="s">
        <v>49</v>
      </c>
      <c r="B185" s="111">
        <f t="shared" si="43"/>
        <v>897.77972416</v>
      </c>
      <c r="C185" s="112">
        <f t="shared" si="53"/>
        <v>-5.5831198121998327</v>
      </c>
      <c r="D185" s="62">
        <v>434.92653088999998</v>
      </c>
      <c r="E185" s="113">
        <f t="shared" si="54"/>
        <v>-8.0588935495440222</v>
      </c>
      <c r="F185" s="111">
        <v>462.85319327000002</v>
      </c>
      <c r="G185" s="112">
        <f t="shared" si="55"/>
        <v>-3.1320599009842298</v>
      </c>
      <c r="H185" s="114">
        <f t="shared" si="44"/>
        <v>-27.926662380000039</v>
      </c>
      <c r="I185" s="115">
        <f t="shared" si="52"/>
        <v>485.4998654992454</v>
      </c>
    </row>
    <row r="186" spans="1:9" ht="18.75" hidden="1">
      <c r="A186" s="97" t="s">
        <v>50</v>
      </c>
      <c r="B186" s="103">
        <f t="shared" si="43"/>
        <v>0</v>
      </c>
      <c r="C186" s="100">
        <f t="shared" si="53"/>
        <v>-100</v>
      </c>
      <c r="D186" s="40"/>
      <c r="E186" s="104">
        <f t="shared" si="54"/>
        <v>-100</v>
      </c>
      <c r="F186" s="103"/>
      <c r="G186" s="100">
        <f t="shared" si="55"/>
        <v>-100</v>
      </c>
      <c r="H186" s="87">
        <f t="shared" si="44"/>
        <v>0</v>
      </c>
      <c r="I186" s="102">
        <f t="shared" si="52"/>
        <v>-100</v>
      </c>
    </row>
    <row r="187" spans="1:9" ht="18.75" hidden="1">
      <c r="A187" s="97" t="s">
        <v>51</v>
      </c>
      <c r="B187" s="103">
        <f t="shared" si="43"/>
        <v>0</v>
      </c>
      <c r="C187" s="100">
        <f t="shared" si="53"/>
        <v>-100</v>
      </c>
      <c r="D187" s="40"/>
      <c r="E187" s="104">
        <f t="shared" si="54"/>
        <v>-100</v>
      </c>
      <c r="F187" s="103"/>
      <c r="G187" s="100">
        <f t="shared" si="55"/>
        <v>-100</v>
      </c>
      <c r="H187" s="87">
        <f t="shared" si="44"/>
        <v>0</v>
      </c>
      <c r="I187" s="102">
        <f t="shared" si="52"/>
        <v>-100</v>
      </c>
    </row>
    <row r="188" spans="1:9" ht="18.75" hidden="1">
      <c r="A188" s="97" t="s">
        <v>52</v>
      </c>
      <c r="B188" s="103">
        <f t="shared" si="43"/>
        <v>0</v>
      </c>
      <c r="C188" s="100">
        <f t="shared" si="53"/>
        <v>-100</v>
      </c>
      <c r="D188" s="40"/>
      <c r="E188" s="104">
        <f t="shared" si="54"/>
        <v>-100</v>
      </c>
      <c r="F188" s="103"/>
      <c r="G188" s="100">
        <f t="shared" si="55"/>
        <v>-100</v>
      </c>
      <c r="H188" s="87">
        <f t="shared" si="44"/>
        <v>0</v>
      </c>
      <c r="I188" s="102">
        <f t="shared" si="52"/>
        <v>-100</v>
      </c>
    </row>
    <row r="189" spans="1:9" ht="18.75" hidden="1">
      <c r="A189" s="97" t="s">
        <v>53</v>
      </c>
      <c r="B189" s="103">
        <f t="shared" si="43"/>
        <v>0</v>
      </c>
      <c r="C189" s="100">
        <f t="shared" si="53"/>
        <v>-100</v>
      </c>
      <c r="D189" s="40"/>
      <c r="E189" s="104">
        <f t="shared" si="54"/>
        <v>-100</v>
      </c>
      <c r="F189" s="103"/>
      <c r="G189" s="100">
        <f t="shared" si="55"/>
        <v>-100</v>
      </c>
      <c r="H189" s="87">
        <f t="shared" si="44"/>
        <v>0</v>
      </c>
      <c r="I189" s="102">
        <f t="shared" si="52"/>
        <v>-100</v>
      </c>
    </row>
    <row r="190" spans="1:9" ht="18.75" hidden="1">
      <c r="A190" s="97" t="s">
        <v>54</v>
      </c>
      <c r="B190" s="109">
        <f t="shared" si="43"/>
        <v>0</v>
      </c>
      <c r="C190" s="100">
        <f t="shared" si="53"/>
        <v>-100</v>
      </c>
      <c r="D190" s="40"/>
      <c r="E190" s="104">
        <f t="shared" si="54"/>
        <v>-100</v>
      </c>
      <c r="F190" s="103"/>
      <c r="G190" s="100">
        <f t="shared" si="55"/>
        <v>-100</v>
      </c>
      <c r="H190" s="87">
        <f t="shared" si="44"/>
        <v>0</v>
      </c>
      <c r="I190" s="102">
        <f t="shared" si="52"/>
        <v>-100</v>
      </c>
    </row>
    <row r="191" spans="1:9" ht="18.75" hidden="1">
      <c r="A191" s="97" t="s">
        <v>55</v>
      </c>
      <c r="B191" s="103">
        <f t="shared" si="43"/>
        <v>0</v>
      </c>
      <c r="C191" s="100">
        <f t="shared" si="53"/>
        <v>-100</v>
      </c>
      <c r="D191" s="40"/>
      <c r="E191" s="104">
        <f t="shared" si="54"/>
        <v>-100</v>
      </c>
      <c r="F191" s="103"/>
      <c r="G191" s="100">
        <f t="shared" si="55"/>
        <v>-100</v>
      </c>
      <c r="H191" s="87">
        <f t="shared" si="44"/>
        <v>0</v>
      </c>
      <c r="I191" s="102">
        <f t="shared" si="52"/>
        <v>-100</v>
      </c>
    </row>
    <row r="192" spans="1:9" ht="18.75" hidden="1">
      <c r="A192" s="97" t="s">
        <v>56</v>
      </c>
      <c r="B192" s="103">
        <f t="shared" si="43"/>
        <v>0</v>
      </c>
      <c r="C192" s="100">
        <f t="shared" si="53"/>
        <v>-100</v>
      </c>
      <c r="D192" s="40"/>
      <c r="E192" s="104">
        <f t="shared" si="54"/>
        <v>-100</v>
      </c>
      <c r="F192" s="103"/>
      <c r="G192" s="100">
        <f t="shared" si="55"/>
        <v>-100</v>
      </c>
      <c r="H192" s="87">
        <f t="shared" si="44"/>
        <v>0</v>
      </c>
      <c r="I192" s="102">
        <f t="shared" si="52"/>
        <v>-100</v>
      </c>
    </row>
    <row r="193" spans="1:9" ht="19.5" hidden="1" thickBot="1">
      <c r="A193" s="110" t="s">
        <v>57</v>
      </c>
      <c r="B193" s="111">
        <f t="shared" si="43"/>
        <v>0</v>
      </c>
      <c r="C193" s="112">
        <f>((B193/B180)-1)*100</f>
        <v>-100</v>
      </c>
      <c r="D193" s="62"/>
      <c r="E193" s="113">
        <f>((D193/D180)-1)*100</f>
        <v>-100</v>
      </c>
      <c r="F193" s="111"/>
      <c r="G193" s="112">
        <f t="shared" si="55"/>
        <v>-100</v>
      </c>
      <c r="H193" s="114">
        <f t="shared" si="44"/>
        <v>0</v>
      </c>
      <c r="I193" s="115">
        <f t="shared" si="52"/>
        <v>-100</v>
      </c>
    </row>
    <row r="194" spans="1:9" ht="17.25" hidden="1" customHeight="1">
      <c r="A194" s="116" t="s">
        <v>145</v>
      </c>
      <c r="B194" s="117">
        <f>SUM(B169:B172)</f>
        <v>3675.5121607999999</v>
      </c>
      <c r="D194" s="117">
        <f>SUM(D169:D172)</f>
        <v>1858.93315803</v>
      </c>
      <c r="F194" s="117">
        <f>SUM(F169:F172)</f>
        <v>1816.57900277</v>
      </c>
      <c r="H194" s="117">
        <f>SUM(H169:H172)</f>
        <v>42.354155260000027</v>
      </c>
    </row>
    <row r="195" spans="1:9" ht="18.75">
      <c r="A195" s="118" t="s">
        <v>86</v>
      </c>
      <c r="H195" s="119"/>
      <c r="I195" s="120" t="s">
        <v>202</v>
      </c>
    </row>
    <row r="196" spans="1:9">
      <c r="A196" s="118" t="s">
        <v>69</v>
      </c>
    </row>
  </sheetData>
  <mergeCells count="7">
    <mergeCell ref="A1:I1"/>
    <mergeCell ref="A2:I2"/>
    <mergeCell ref="A3:A4"/>
    <mergeCell ref="B3:C3"/>
    <mergeCell ref="D3:E3"/>
    <mergeCell ref="F3:G3"/>
    <mergeCell ref="H3:I3"/>
  </mergeCells>
  <phoneticPr fontId="5" type="noConversion"/>
  <pageMargins left="0.7" right="0.7" top="0.75" bottom="0.75" header="0.3" footer="0.3"/>
  <pageSetup paperSize="9" scale="96" fitToWidth="0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D4232A0-D183-47E0-99B9-EA688B34E355}">
  <sheetPr>
    <tabColor theme="9" tint="0.59999389629810485"/>
    <pageSetUpPr fitToPage="1"/>
  </sheetPr>
  <dimension ref="A1:I196"/>
  <sheetViews>
    <sheetView zoomScale="80" zoomScaleNormal="80" workbookViewId="0">
      <pane xSplit="1" ySplit="5" topLeftCell="B165" activePane="bottomRight" state="frozen"/>
      <selection activeCell="F182" sqref="F182:F186"/>
      <selection pane="topRight" activeCell="F182" sqref="F182:F186"/>
      <selection pane="bottomLeft" activeCell="F182" sqref="F182:F186"/>
      <selection pane="bottomRight" activeCell="F182" sqref="F182:F186"/>
    </sheetView>
  </sheetViews>
  <sheetFormatPr defaultRowHeight="16.5"/>
  <cols>
    <col min="1" max="1" width="11.75" customWidth="1"/>
    <col min="2" max="2" width="9.875" customWidth="1"/>
    <col min="3" max="3" width="10.5" bestFit="1" customWidth="1"/>
    <col min="4" max="4" width="9.375" customWidth="1"/>
    <col min="5" max="5" width="10.5" bestFit="1" customWidth="1"/>
    <col min="6" max="6" width="9.375" customWidth="1"/>
    <col min="7" max="7" width="10.5" bestFit="1" customWidth="1"/>
    <col min="8" max="8" width="9" bestFit="1" customWidth="1"/>
    <col min="9" max="9" width="10.75" customWidth="1"/>
    <col min="10" max="10" width="8.875" customWidth="1"/>
  </cols>
  <sheetData>
    <row r="1" spans="1:9" ht="21">
      <c r="A1" s="271" t="s">
        <v>131</v>
      </c>
      <c r="B1" s="272"/>
      <c r="C1" s="272"/>
      <c r="D1" s="272"/>
      <c r="E1" s="272"/>
      <c r="F1" s="272"/>
      <c r="G1" s="272"/>
      <c r="H1" s="272"/>
      <c r="I1" s="272"/>
    </row>
    <row r="2" spans="1:9" ht="18.75" customHeight="1" thickBot="1">
      <c r="A2" s="260" t="s">
        <v>90</v>
      </c>
      <c r="B2" s="260"/>
      <c r="C2" s="260"/>
      <c r="D2" s="260"/>
      <c r="E2" s="260"/>
      <c r="F2" s="260"/>
      <c r="G2" s="260"/>
      <c r="H2" s="260"/>
      <c r="I2" s="260"/>
    </row>
    <row r="3" spans="1:9" ht="25.5" customHeight="1">
      <c r="A3" s="275" t="s">
        <v>102</v>
      </c>
      <c r="B3" s="263" t="s">
        <v>3</v>
      </c>
      <c r="C3" s="264"/>
      <c r="D3" s="265" t="s">
        <v>4</v>
      </c>
      <c r="E3" s="266"/>
      <c r="F3" s="267" t="s">
        <v>5</v>
      </c>
      <c r="G3" s="268"/>
      <c r="H3" s="269" t="s">
        <v>6</v>
      </c>
      <c r="I3" s="270"/>
    </row>
    <row r="4" spans="1:9" ht="25.5" customHeight="1">
      <c r="A4" s="276"/>
      <c r="B4" s="1" t="s">
        <v>7</v>
      </c>
      <c r="C4" s="2" t="s">
        <v>8</v>
      </c>
      <c r="D4" s="3" t="s">
        <v>9</v>
      </c>
      <c r="E4" s="3" t="s">
        <v>10</v>
      </c>
      <c r="F4" s="4" t="s">
        <v>9</v>
      </c>
      <c r="G4" s="5" t="s">
        <v>10</v>
      </c>
      <c r="H4" s="63" t="s">
        <v>9</v>
      </c>
      <c r="I4" s="64" t="s">
        <v>10</v>
      </c>
    </row>
    <row r="5" spans="1:9" ht="18.75" hidden="1" customHeight="1">
      <c r="A5" s="121" t="s">
        <v>103</v>
      </c>
      <c r="B5" s="8">
        <f>D5+F5</f>
        <v>11114.708003389998</v>
      </c>
      <c r="C5" s="65"/>
      <c r="D5" s="10">
        <v>5952.6923238299996</v>
      </c>
      <c r="E5" s="66">
        <v>5.135697314596066</v>
      </c>
      <c r="F5" s="8">
        <v>5162.0156795599996</v>
      </c>
      <c r="G5" s="65">
        <v>13.286208036502355</v>
      </c>
      <c r="H5" s="61">
        <f>D5-F5</f>
        <v>790.67664427</v>
      </c>
      <c r="I5" s="13"/>
    </row>
    <row r="6" spans="1:9" ht="18.75" hidden="1">
      <c r="A6" s="36" t="s">
        <v>104</v>
      </c>
      <c r="B6" s="15">
        <f t="shared" ref="B6:B49" si="0">D6+F6</f>
        <v>12252.241603930001</v>
      </c>
      <c r="C6" s="67">
        <f>((B6/B5)-1)*100</f>
        <v>10.234489292863591</v>
      </c>
      <c r="D6" s="15">
        <v>6464.4106505400005</v>
      </c>
      <c r="E6" s="67">
        <f>((D6/D5)-1)*100</f>
        <v>8.5964182066234898</v>
      </c>
      <c r="F6" s="15">
        <v>5787.8309533900001</v>
      </c>
      <c r="G6" s="67">
        <f>((F6/F5)-1)*100</f>
        <v>12.123467123667165</v>
      </c>
      <c r="H6" s="17">
        <f t="shared" ref="H6:H50" si="1">D6-F6</f>
        <v>676.57969715000036</v>
      </c>
      <c r="I6" s="18">
        <f>((H6/H5)-1)*100</f>
        <v>-14.430291819905817</v>
      </c>
    </row>
    <row r="7" spans="1:9" ht="18.75" hidden="1">
      <c r="A7" s="121" t="s">
        <v>105</v>
      </c>
      <c r="B7" s="8">
        <f t="shared" si="0"/>
        <v>13361.985031389999</v>
      </c>
      <c r="C7" s="65">
        <f t="shared" ref="C7:C11" si="2">((B7/B6)-1)*100</f>
        <v>9.05747261059593</v>
      </c>
      <c r="D7" s="10">
        <v>7141.2600760999994</v>
      </c>
      <c r="E7" s="66">
        <f t="shared" ref="E7:E12" si="3">((D7/D6)-1)*100</f>
        <v>10.47039648546242</v>
      </c>
      <c r="F7" s="8">
        <v>6220.7249552899993</v>
      </c>
      <c r="G7" s="65">
        <f t="shared" ref="G7:G9" si="4">((F7/F6)-1)*100</f>
        <v>7.4793822657596376</v>
      </c>
      <c r="H7" s="12">
        <f t="shared" si="1"/>
        <v>920.53512081000008</v>
      </c>
      <c r="I7" s="19">
        <f t="shared" ref="I7:I12" si="5">((H7/H6)-1)*100</f>
        <v>36.057159960257245</v>
      </c>
    </row>
    <row r="8" spans="1:9" ht="18.75" hidden="1">
      <c r="A8" s="121" t="s">
        <v>106</v>
      </c>
      <c r="B8" s="8">
        <f t="shared" si="0"/>
        <v>15444.400591760001</v>
      </c>
      <c r="C8" s="65">
        <f t="shared" si="2"/>
        <v>15.584627250202621</v>
      </c>
      <c r="D8" s="10">
        <v>7819.5233807000004</v>
      </c>
      <c r="E8" s="66">
        <f t="shared" si="3"/>
        <v>9.4978098734980634</v>
      </c>
      <c r="F8" s="8">
        <v>7624.8772110600003</v>
      </c>
      <c r="G8" s="65">
        <f t="shared" si="4"/>
        <v>22.572164271238737</v>
      </c>
      <c r="H8" s="12">
        <f t="shared" si="1"/>
        <v>194.64616964000015</v>
      </c>
      <c r="I8" s="19">
        <f t="shared" si="5"/>
        <v>-78.855106639632993</v>
      </c>
    </row>
    <row r="9" spans="1:9" ht="18.75" hidden="1">
      <c r="A9" s="121" t="s">
        <v>107</v>
      </c>
      <c r="B9" s="8">
        <f t="shared" si="0"/>
        <v>11322.5327208</v>
      </c>
      <c r="C9" s="65">
        <f t="shared" si="2"/>
        <v>-26.688428899980277</v>
      </c>
      <c r="D9" s="10">
        <v>5804.6538617299993</v>
      </c>
      <c r="E9" s="66">
        <f t="shared" si="3"/>
        <v>-25.767165348505305</v>
      </c>
      <c r="F9" s="8">
        <v>5517.8788590700005</v>
      </c>
      <c r="G9" s="65">
        <f t="shared" si="4"/>
        <v>-27.633210262504516</v>
      </c>
      <c r="H9" s="12">
        <f t="shared" si="1"/>
        <v>286.77500265999879</v>
      </c>
      <c r="I9" s="19">
        <f t="shared" si="5"/>
        <v>47.331438985103972</v>
      </c>
    </row>
    <row r="10" spans="1:9" ht="18.75" hidden="1">
      <c r="A10" s="122" t="s">
        <v>108</v>
      </c>
      <c r="B10" s="8">
        <f>D10+F10</f>
        <v>14643.430033109998</v>
      </c>
      <c r="C10" s="65">
        <f t="shared" si="2"/>
        <v>29.329986445606473</v>
      </c>
      <c r="D10" s="10">
        <v>7700.4603850699996</v>
      </c>
      <c r="E10" s="66">
        <f t="shared" si="3"/>
        <v>32.660113221203858</v>
      </c>
      <c r="F10" s="8">
        <v>6942.9696480399998</v>
      </c>
      <c r="G10" s="65">
        <f>((F10/F9)-1)*100</f>
        <v>25.826786440363936</v>
      </c>
      <c r="H10" s="12">
        <f>D10-F10</f>
        <v>757.49073702999976</v>
      </c>
      <c r="I10" s="19">
        <f t="shared" si="5"/>
        <v>164.14113155046599</v>
      </c>
    </row>
    <row r="11" spans="1:9" ht="18.75" hidden="1">
      <c r="A11" s="36" t="s">
        <v>109</v>
      </c>
      <c r="B11" s="15">
        <f>D11+F11</f>
        <v>16795.898929809999</v>
      </c>
      <c r="C11" s="37">
        <f t="shared" si="2"/>
        <v>14.699212492107993</v>
      </c>
      <c r="D11" s="15">
        <v>8235.4412836200008</v>
      </c>
      <c r="E11" s="37">
        <f t="shared" si="3"/>
        <v>6.9473884910471906</v>
      </c>
      <c r="F11" s="15">
        <v>8560.4576461899997</v>
      </c>
      <c r="G11" s="37">
        <f>((F11/F10)-1)*100</f>
        <v>23.296774725302406</v>
      </c>
      <c r="H11" s="17">
        <f>D11-F11</f>
        <v>-325.01636256999882</v>
      </c>
      <c r="I11" s="18">
        <f t="shared" si="5"/>
        <v>-142.90697518551002</v>
      </c>
    </row>
    <row r="12" spans="1:9" ht="18.75" hidden="1">
      <c r="A12" s="123" t="s">
        <v>110</v>
      </c>
      <c r="B12" s="8">
        <f>D12+F12</f>
        <v>16842.85322864</v>
      </c>
      <c r="C12" s="65">
        <f>((B12/B11)-1)*100</f>
        <v>0.27955811728936908</v>
      </c>
      <c r="D12" s="10">
        <v>7984.4721271400003</v>
      </c>
      <c r="E12" s="66">
        <f t="shared" si="3"/>
        <v>-3.0474281563899863</v>
      </c>
      <c r="F12" s="8">
        <v>8858.3811014999992</v>
      </c>
      <c r="G12" s="65">
        <f>((F12/F11)-1)*100</f>
        <v>3.4802281329269436</v>
      </c>
      <c r="H12" s="12">
        <f>D12-F12</f>
        <v>-873.90897435999887</v>
      </c>
      <c r="I12" s="19">
        <f t="shared" si="5"/>
        <v>168.88153182496617</v>
      </c>
    </row>
    <row r="13" spans="1:9" ht="18.75" hidden="1" customHeight="1">
      <c r="A13" s="39" t="s">
        <v>46</v>
      </c>
      <c r="B13" s="8">
        <f t="shared" si="0"/>
        <v>1366.6136531300001</v>
      </c>
      <c r="C13" s="65"/>
      <c r="D13" s="10">
        <v>586.46443269000008</v>
      </c>
      <c r="E13" s="66"/>
      <c r="F13" s="8">
        <v>780.14922044000002</v>
      </c>
      <c r="G13" s="65"/>
      <c r="H13" s="68">
        <f t="shared" si="1"/>
        <v>-193.68478774999994</v>
      </c>
      <c r="I13" s="19"/>
    </row>
    <row r="14" spans="1:9" ht="18.75" hidden="1" customHeight="1">
      <c r="A14" s="39" t="s">
        <v>47</v>
      </c>
      <c r="B14" s="8">
        <f t="shared" si="0"/>
        <v>1383.88573804</v>
      </c>
      <c r="C14" s="65"/>
      <c r="D14" s="10">
        <v>693.59282514000006</v>
      </c>
      <c r="E14" s="66"/>
      <c r="F14" s="8">
        <v>690.29291289999992</v>
      </c>
      <c r="G14" s="65"/>
      <c r="H14" s="68">
        <f t="shared" si="1"/>
        <v>3.2999122400001397</v>
      </c>
      <c r="I14" s="19"/>
    </row>
    <row r="15" spans="1:9" ht="18.75" hidden="1" customHeight="1">
      <c r="A15" s="39" t="s">
        <v>111</v>
      </c>
      <c r="B15" s="8">
        <f t="shared" si="0"/>
        <v>1514.3979306400001</v>
      </c>
      <c r="C15" s="65"/>
      <c r="D15" s="10">
        <v>752.23718875000009</v>
      </c>
      <c r="E15" s="66"/>
      <c r="F15" s="8">
        <v>762.16074189000005</v>
      </c>
      <c r="G15" s="65"/>
      <c r="H15" s="68">
        <f t="shared" si="1"/>
        <v>-9.9235531399999672</v>
      </c>
      <c r="I15" s="19"/>
    </row>
    <row r="16" spans="1:9" ht="18.75" hidden="1" customHeight="1">
      <c r="A16" s="39" t="s">
        <v>112</v>
      </c>
      <c r="B16" s="8">
        <f t="shared" si="0"/>
        <v>1433.5854451800001</v>
      </c>
      <c r="C16" s="65"/>
      <c r="D16" s="10">
        <v>684.89039460000004</v>
      </c>
      <c r="E16" s="66"/>
      <c r="F16" s="8">
        <v>748.69505057999993</v>
      </c>
      <c r="G16" s="65"/>
      <c r="H16" s="68">
        <f t="shared" si="1"/>
        <v>-63.804655979999893</v>
      </c>
      <c r="I16" s="19"/>
    </row>
    <row r="17" spans="1:9" ht="18.75" hidden="1" customHeight="1">
      <c r="A17" s="39" t="s">
        <v>113</v>
      </c>
      <c r="B17" s="8">
        <f t="shared" si="0"/>
        <v>1428.6561979200001</v>
      </c>
      <c r="C17" s="65"/>
      <c r="D17" s="10">
        <v>657.34505751999995</v>
      </c>
      <c r="E17" s="66"/>
      <c r="F17" s="8">
        <v>771.3111404</v>
      </c>
      <c r="G17" s="65"/>
      <c r="H17" s="68">
        <f t="shared" si="1"/>
        <v>-113.96608288000004</v>
      </c>
      <c r="I17" s="19"/>
    </row>
    <row r="18" spans="1:9" ht="18.75" hidden="1" customHeight="1">
      <c r="A18" s="39" t="s">
        <v>114</v>
      </c>
      <c r="B18" s="8">
        <f t="shared" si="0"/>
        <v>1415.5684421399999</v>
      </c>
      <c r="C18" s="65"/>
      <c r="D18" s="10">
        <v>711.31951695999999</v>
      </c>
      <c r="E18" s="66"/>
      <c r="F18" s="8">
        <v>704.2489251799999</v>
      </c>
      <c r="G18" s="65"/>
      <c r="H18" s="68">
        <f t="shared" si="1"/>
        <v>7.0705917800000861</v>
      </c>
      <c r="I18" s="19"/>
    </row>
    <row r="19" spans="1:9" ht="18.75" hidden="1" customHeight="1">
      <c r="A19" s="39" t="s">
        <v>115</v>
      </c>
      <c r="B19" s="8">
        <f t="shared" si="0"/>
        <v>1412.93436191</v>
      </c>
      <c r="C19" s="65"/>
      <c r="D19" s="10">
        <v>672.98698387000002</v>
      </c>
      <c r="E19" s="66"/>
      <c r="F19" s="8">
        <v>739.94737803999999</v>
      </c>
      <c r="G19" s="65"/>
      <c r="H19" s="68">
        <f t="shared" si="1"/>
        <v>-66.960394169999972</v>
      </c>
      <c r="I19" s="19"/>
    </row>
    <row r="20" spans="1:9" ht="18.75" hidden="1" customHeight="1">
      <c r="A20" s="39" t="s">
        <v>116</v>
      </c>
      <c r="B20" s="8">
        <f t="shared" si="0"/>
        <v>1379.7333939800001</v>
      </c>
      <c r="C20" s="65"/>
      <c r="D20" s="10">
        <v>641.04051174000006</v>
      </c>
      <c r="E20" s="66"/>
      <c r="F20" s="8">
        <v>738.69288224000002</v>
      </c>
      <c r="G20" s="65"/>
      <c r="H20" s="68">
        <f t="shared" si="1"/>
        <v>-97.652370499999961</v>
      </c>
      <c r="I20" s="19"/>
    </row>
    <row r="21" spans="1:9" ht="18.75" hidden="1" customHeight="1">
      <c r="A21" s="39" t="s">
        <v>117</v>
      </c>
      <c r="B21" s="8">
        <f t="shared" si="0"/>
        <v>1444.1690533599999</v>
      </c>
      <c r="C21" s="65"/>
      <c r="D21" s="10">
        <v>685.72491051999998</v>
      </c>
      <c r="E21" s="66"/>
      <c r="F21" s="8">
        <v>758.44414284000004</v>
      </c>
      <c r="G21" s="65"/>
      <c r="H21" s="68">
        <f t="shared" si="1"/>
        <v>-72.71923232000006</v>
      </c>
      <c r="I21" s="19"/>
    </row>
    <row r="22" spans="1:9" ht="18.75" hidden="1" customHeight="1">
      <c r="A22" s="39" t="s">
        <v>118</v>
      </c>
      <c r="B22" s="8">
        <f t="shared" si="0"/>
        <v>1373.4685618200001</v>
      </c>
      <c r="C22" s="65"/>
      <c r="D22" s="10">
        <v>651.53793041999995</v>
      </c>
      <c r="E22" s="66"/>
      <c r="F22" s="8">
        <v>721.93063140000004</v>
      </c>
      <c r="G22" s="65"/>
      <c r="H22" s="68">
        <f t="shared" si="1"/>
        <v>-70.392700980000086</v>
      </c>
      <c r="I22" s="19"/>
    </row>
    <row r="23" spans="1:9" ht="18.75" hidden="1" customHeight="1">
      <c r="A23" s="39" t="s">
        <v>56</v>
      </c>
      <c r="B23" s="8">
        <f t="shared" si="0"/>
        <v>1348.0600730900001</v>
      </c>
      <c r="C23" s="65"/>
      <c r="D23" s="10">
        <v>614.97570295000003</v>
      </c>
      <c r="E23" s="66"/>
      <c r="F23" s="8">
        <v>733.08437013999992</v>
      </c>
      <c r="G23" s="65"/>
      <c r="H23" s="68">
        <f t="shared" si="1"/>
        <v>-118.10866718999989</v>
      </c>
      <c r="I23" s="19"/>
    </row>
    <row r="24" spans="1:9" ht="18.75" hidden="1" customHeight="1">
      <c r="A24" s="39" t="s">
        <v>57</v>
      </c>
      <c r="B24" s="8">
        <f t="shared" si="0"/>
        <v>1341.7803773599999</v>
      </c>
      <c r="C24" s="65"/>
      <c r="D24" s="10">
        <v>632.35667196999998</v>
      </c>
      <c r="E24" s="66"/>
      <c r="F24" s="8">
        <v>709.42370539000001</v>
      </c>
      <c r="G24" s="65"/>
      <c r="H24" s="68">
        <f t="shared" si="1"/>
        <v>-77.06703342000003</v>
      </c>
      <c r="I24" s="19"/>
    </row>
    <row r="25" spans="1:9" ht="18.75" hidden="1">
      <c r="A25" s="32" t="s">
        <v>119</v>
      </c>
      <c r="B25" s="8">
        <f t="shared" si="0"/>
        <v>15474.936931970002</v>
      </c>
      <c r="C25" s="65">
        <f>((B25/B12)-1)*100</f>
        <v>-8.1216423256836308</v>
      </c>
      <c r="D25" s="10">
        <f>SUM(D26:D37)</f>
        <v>7148.6597824799992</v>
      </c>
      <c r="E25" s="66">
        <f>((D25/D12)-1)*100</f>
        <v>-10.467972476464581</v>
      </c>
      <c r="F25" s="8">
        <f>SUM(F26:F37)</f>
        <v>8326.2771494900026</v>
      </c>
      <c r="G25" s="65">
        <f>((F25/F12)-1)*100</f>
        <v>-6.0067855053097086</v>
      </c>
      <c r="H25" s="12">
        <f t="shared" si="1"/>
        <v>-1177.6173670100034</v>
      </c>
      <c r="I25" s="19">
        <f>((H25/H12)-1)*100</f>
        <v>34.752863462973728</v>
      </c>
    </row>
    <row r="26" spans="1:9" ht="18.75" hidden="1">
      <c r="A26" s="39" t="s">
        <v>46</v>
      </c>
      <c r="B26" s="24">
        <f t="shared" si="0"/>
        <v>1261.0035875000001</v>
      </c>
      <c r="C26" s="59">
        <f>((B26/B13)-1)*100</f>
        <v>-7.7278655447439615</v>
      </c>
      <c r="D26" s="26">
        <v>538.8135241</v>
      </c>
      <c r="E26" s="71">
        <f t="shared" ref="E26:E37" si="6">((D26/D13)-1)*100</f>
        <v>-8.12511482945939</v>
      </c>
      <c r="F26" s="24">
        <v>722.1900634000001</v>
      </c>
      <c r="G26" s="59">
        <f t="shared" ref="G26:G37" si="7">((F26/F13)-1)*100</f>
        <v>-7.4292398840456801</v>
      </c>
      <c r="H26" s="61">
        <f t="shared" si="1"/>
        <v>-183.3765393000001</v>
      </c>
      <c r="I26" s="31">
        <f t="shared" ref="I26:I50" si="8">((H26/H13)-1)*100</f>
        <v>-5.3221776318877918</v>
      </c>
    </row>
    <row r="27" spans="1:9" ht="18.75" hidden="1">
      <c r="A27" s="39" t="s">
        <v>47</v>
      </c>
      <c r="B27" s="24">
        <f t="shared" si="0"/>
        <v>1219.3189391400001</v>
      </c>
      <c r="C27" s="59">
        <f t="shared" ref="C27:C53" si="9">((B27/B14)-1)*100</f>
        <v>-11.891646425453894</v>
      </c>
      <c r="D27" s="26">
        <v>568.08352134000006</v>
      </c>
      <c r="E27" s="71">
        <f t="shared" si="6"/>
        <v>-18.095530872117404</v>
      </c>
      <c r="F27" s="24">
        <v>651.23541780000005</v>
      </c>
      <c r="G27" s="59">
        <f t="shared" si="7"/>
        <v>-5.6581046060454003</v>
      </c>
      <c r="H27" s="61">
        <f t="shared" si="1"/>
        <v>-83.151896459999989</v>
      </c>
      <c r="I27" s="31">
        <f t="shared" si="8"/>
        <v>-2619.8214501606403</v>
      </c>
    </row>
    <row r="28" spans="1:9" ht="18.75" hidden="1">
      <c r="A28" s="39" t="s">
        <v>111</v>
      </c>
      <c r="B28" s="24">
        <f t="shared" si="0"/>
        <v>1360.9151040400002</v>
      </c>
      <c r="C28" s="59">
        <f t="shared" si="9"/>
        <v>-10.134907311655962</v>
      </c>
      <c r="D28" s="26">
        <v>661.6279089200001</v>
      </c>
      <c r="E28" s="71">
        <f t="shared" si="6"/>
        <v>-12.045307143158702</v>
      </c>
      <c r="F28" s="24">
        <v>699.28719511999998</v>
      </c>
      <c r="G28" s="59">
        <f t="shared" si="7"/>
        <v>-8.2493814381053969</v>
      </c>
      <c r="H28" s="61">
        <f t="shared" si="1"/>
        <v>-37.659286199999883</v>
      </c>
      <c r="I28" s="31">
        <f t="shared" si="8"/>
        <v>279.4939742722031</v>
      </c>
    </row>
    <row r="29" spans="1:9" ht="18.75" hidden="1">
      <c r="A29" s="39" t="s">
        <v>112</v>
      </c>
      <c r="B29" s="24">
        <f t="shared" si="0"/>
        <v>1271.3924841</v>
      </c>
      <c r="C29" s="59">
        <f t="shared" si="9"/>
        <v>-11.313797975929862</v>
      </c>
      <c r="D29" s="26">
        <v>590.82196478000003</v>
      </c>
      <c r="E29" s="71">
        <f t="shared" si="6"/>
        <v>-13.734815170672565</v>
      </c>
      <c r="F29" s="24">
        <v>680.57051932000002</v>
      </c>
      <c r="G29" s="59">
        <f t="shared" si="7"/>
        <v>-9.0991026596509705</v>
      </c>
      <c r="H29" s="61">
        <f t="shared" si="1"/>
        <v>-89.748554539999986</v>
      </c>
      <c r="I29" s="31">
        <f t="shared" si="8"/>
        <v>40.661450424765903</v>
      </c>
    </row>
    <row r="30" spans="1:9" ht="18.75" hidden="1">
      <c r="A30" s="39" t="s">
        <v>113</v>
      </c>
      <c r="B30" s="24">
        <f t="shared" si="0"/>
        <v>1240.77572571</v>
      </c>
      <c r="C30" s="59">
        <f t="shared" si="9"/>
        <v>-13.150852702248294</v>
      </c>
      <c r="D30" s="26">
        <v>571.27293964</v>
      </c>
      <c r="E30" s="71">
        <f t="shared" si="6"/>
        <v>-13.093902037497429</v>
      </c>
      <c r="F30" s="24">
        <v>669.50278606999996</v>
      </c>
      <c r="G30" s="59">
        <f t="shared" si="7"/>
        <v>-13.199388547299151</v>
      </c>
      <c r="H30" s="61">
        <f t="shared" si="1"/>
        <v>-98.229846429999952</v>
      </c>
      <c r="I30" s="31">
        <f t="shared" si="8"/>
        <v>-13.807824268707625</v>
      </c>
    </row>
    <row r="31" spans="1:9" ht="18.75" hidden="1">
      <c r="A31" s="39" t="s">
        <v>114</v>
      </c>
      <c r="B31" s="24">
        <f t="shared" si="0"/>
        <v>1264.7447633199999</v>
      </c>
      <c r="C31" s="59">
        <f t="shared" si="9"/>
        <v>-10.654636987526423</v>
      </c>
      <c r="D31" s="26">
        <v>623.08933167999999</v>
      </c>
      <c r="E31" s="71">
        <f t="shared" si="6"/>
        <v>-12.403734633498253</v>
      </c>
      <c r="F31" s="24">
        <v>641.65543164000007</v>
      </c>
      <c r="G31" s="59">
        <f t="shared" si="7"/>
        <v>-8.8879785686575943</v>
      </c>
      <c r="H31" s="61">
        <f t="shared" si="1"/>
        <v>-18.566099960000088</v>
      </c>
      <c r="I31" s="31">
        <f t="shared" si="8"/>
        <v>-362.58198093851576</v>
      </c>
    </row>
    <row r="32" spans="1:9" ht="18.75" hidden="1">
      <c r="A32" s="39" t="s">
        <v>115</v>
      </c>
      <c r="B32" s="24">
        <f t="shared" si="0"/>
        <v>1299.1977068199999</v>
      </c>
      <c r="C32" s="59">
        <f t="shared" si="9"/>
        <v>-8.0496771935145812</v>
      </c>
      <c r="D32" s="26">
        <v>597.80651485999999</v>
      </c>
      <c r="E32" s="71">
        <f t="shared" si="6"/>
        <v>-11.171162416496683</v>
      </c>
      <c r="F32" s="24">
        <v>701.39119196000001</v>
      </c>
      <c r="G32" s="59">
        <f t="shared" si="7"/>
        <v>-5.2106659506151676</v>
      </c>
      <c r="H32" s="61">
        <f t="shared" si="1"/>
        <v>-103.58467710000002</v>
      </c>
      <c r="I32" s="31">
        <f t="shared" si="8"/>
        <v>54.695441064784966</v>
      </c>
    </row>
    <row r="33" spans="1:9" ht="18.75" hidden="1">
      <c r="A33" s="39" t="s">
        <v>116</v>
      </c>
      <c r="B33" s="24">
        <f t="shared" si="0"/>
        <v>1281.59997772</v>
      </c>
      <c r="C33" s="59">
        <f t="shared" si="9"/>
        <v>-7.1124912021534037</v>
      </c>
      <c r="D33" s="26">
        <v>591.14325077000001</v>
      </c>
      <c r="E33" s="71">
        <f t="shared" si="6"/>
        <v>-7.7837921404627082</v>
      </c>
      <c r="F33" s="24">
        <v>690.45672694999996</v>
      </c>
      <c r="G33" s="59">
        <f t="shared" si="7"/>
        <v>-6.5299336774072518</v>
      </c>
      <c r="H33" s="61">
        <f t="shared" si="1"/>
        <v>-99.313476179999952</v>
      </c>
      <c r="I33" s="31">
        <f t="shared" si="8"/>
        <v>1.701039791962855</v>
      </c>
    </row>
    <row r="34" spans="1:9" ht="18.75" hidden="1">
      <c r="A34" s="39" t="s">
        <v>117</v>
      </c>
      <c r="B34" s="24">
        <f t="shared" si="0"/>
        <v>1298.7754284100001</v>
      </c>
      <c r="C34" s="59">
        <f t="shared" si="9"/>
        <v>-10.067631944593147</v>
      </c>
      <c r="D34" s="26">
        <v>601.84970457000009</v>
      </c>
      <c r="E34" s="71">
        <f t="shared" si="6"/>
        <v>-12.231611344904403</v>
      </c>
      <c r="F34" s="24">
        <v>696.92572384000005</v>
      </c>
      <c r="G34" s="59">
        <f t="shared" si="7"/>
        <v>-8.1111337704638071</v>
      </c>
      <c r="H34" s="61">
        <f t="shared" si="1"/>
        <v>-95.076019269999961</v>
      </c>
      <c r="I34" s="31">
        <f t="shared" si="8"/>
        <v>30.743980975512962</v>
      </c>
    </row>
    <row r="35" spans="1:9" ht="18.75" hidden="1">
      <c r="A35" s="39" t="s">
        <v>118</v>
      </c>
      <c r="B35" s="24">
        <f t="shared" si="0"/>
        <v>1360.9869999</v>
      </c>
      <c r="C35" s="59">
        <f t="shared" si="9"/>
        <v>-0.90876211272434837</v>
      </c>
      <c r="D35" s="26">
        <v>624.21719841999993</v>
      </c>
      <c r="E35" s="71">
        <f t="shared" si="6"/>
        <v>-4.1932680699630627</v>
      </c>
      <c r="F35" s="24">
        <v>736.76980148000007</v>
      </c>
      <c r="G35" s="59">
        <f t="shared" si="7"/>
        <v>2.0554842023011721</v>
      </c>
      <c r="H35" s="61">
        <f t="shared" si="1"/>
        <v>-112.55260306000014</v>
      </c>
      <c r="I35" s="31">
        <f t="shared" si="8"/>
        <v>59.892434148788354</v>
      </c>
    </row>
    <row r="36" spans="1:9" ht="18.75" hidden="1">
      <c r="A36" s="39" t="s">
        <v>56</v>
      </c>
      <c r="B36" s="24">
        <f t="shared" si="0"/>
        <v>1308.90734094</v>
      </c>
      <c r="C36" s="59">
        <f t="shared" si="9"/>
        <v>-2.904375920002944</v>
      </c>
      <c r="D36" s="26">
        <v>589.44704315000001</v>
      </c>
      <c r="E36" s="71">
        <f t="shared" si="6"/>
        <v>-4.1511655952488287</v>
      </c>
      <c r="F36" s="24">
        <v>719.46029779000003</v>
      </c>
      <c r="G36" s="59">
        <f t="shared" si="7"/>
        <v>-1.8584589857505884</v>
      </c>
      <c r="H36" s="61">
        <f t="shared" si="1"/>
        <v>-130.01325464000001</v>
      </c>
      <c r="I36" s="31">
        <f t="shared" si="8"/>
        <v>10.079351273052106</v>
      </c>
    </row>
    <row r="37" spans="1:9" ht="18.75" hidden="1">
      <c r="A37" s="39" t="s">
        <v>57</v>
      </c>
      <c r="B37" s="24">
        <f t="shared" si="0"/>
        <v>1307.31887437</v>
      </c>
      <c r="C37" s="59">
        <f t="shared" si="9"/>
        <v>-2.568341553615805</v>
      </c>
      <c r="D37" s="26">
        <v>590.48688025000001</v>
      </c>
      <c r="E37" s="71">
        <f t="shared" si="6"/>
        <v>-6.6212303239502006</v>
      </c>
      <c r="F37" s="24">
        <v>716.83199411999999</v>
      </c>
      <c r="G37" s="59">
        <f t="shared" si="7"/>
        <v>1.044268562456252</v>
      </c>
      <c r="H37" s="61">
        <f t="shared" si="1"/>
        <v>-126.34511386999998</v>
      </c>
      <c r="I37" s="31">
        <f t="shared" si="8"/>
        <v>63.941841619157948</v>
      </c>
    </row>
    <row r="38" spans="1:9" ht="18.75" hidden="1">
      <c r="A38" s="32" t="s">
        <v>32</v>
      </c>
      <c r="B38" s="8">
        <f t="shared" si="0"/>
        <v>15037.785189790002</v>
      </c>
      <c r="C38" s="65">
        <f>((B38/B25)-1)*100</f>
        <v>-2.8249016076884903</v>
      </c>
      <c r="D38" s="10">
        <f>SUM(D39:D50)</f>
        <v>6908.2409162200011</v>
      </c>
      <c r="E38" s="66">
        <f>((D38/D25)-1)*100</f>
        <v>-3.3631320216024108</v>
      </c>
      <c r="F38" s="8">
        <f>SUM(F39:F50)</f>
        <v>8129.5442735700008</v>
      </c>
      <c r="G38" s="65">
        <f>((F38/F25)-1)*100</f>
        <v>-2.3627951891086352</v>
      </c>
      <c r="H38" s="12">
        <f t="shared" si="1"/>
        <v>-1221.3033573499997</v>
      </c>
      <c r="I38" s="19">
        <f>((H38/H25)-1)*100</f>
        <v>3.7096931111771925</v>
      </c>
    </row>
    <row r="39" spans="1:9" ht="18.75" hidden="1">
      <c r="A39" s="39" t="s">
        <v>46</v>
      </c>
      <c r="B39" s="58">
        <f t="shared" si="0"/>
        <v>1281.6862521800001</v>
      </c>
      <c r="C39" s="59">
        <f>((B39/B26)-1)*100</f>
        <v>1.6401749277338951</v>
      </c>
      <c r="D39" s="26">
        <v>506.15350396000002</v>
      </c>
      <c r="E39" s="71">
        <f>((D39/D26)-1)*100</f>
        <v>-6.0614700038484015</v>
      </c>
      <c r="F39" s="58">
        <v>775.53274822000003</v>
      </c>
      <c r="G39" s="59">
        <f>((F39/F26)-1)*100</f>
        <v>7.38623909734617</v>
      </c>
      <c r="H39" s="61">
        <f t="shared" si="1"/>
        <v>-269.37924426000001</v>
      </c>
      <c r="I39" s="31">
        <f t="shared" si="8"/>
        <v>46.899513584614724</v>
      </c>
    </row>
    <row r="40" spans="1:9" ht="18.75" hidden="1">
      <c r="A40" s="39" t="s">
        <v>47</v>
      </c>
      <c r="B40" s="58">
        <f t="shared" si="0"/>
        <v>1214.63195778</v>
      </c>
      <c r="C40" s="59">
        <f t="shared" si="9"/>
        <v>-0.38439338630349429</v>
      </c>
      <c r="D40" s="26">
        <v>567.84835290000001</v>
      </c>
      <c r="E40" s="71">
        <f t="shared" ref="E40:E50" si="10">((D40/D27)-1)*100</f>
        <v>-4.1396807188731621E-2</v>
      </c>
      <c r="F40" s="58">
        <v>646.78360487999998</v>
      </c>
      <c r="G40" s="59">
        <f t="shared" ref="G40:G50" si="11">((F40/F27)-1)*100</f>
        <v>-0.68359502544244055</v>
      </c>
      <c r="H40" s="61">
        <f t="shared" si="1"/>
        <v>-78.935251979999975</v>
      </c>
      <c r="I40" s="31">
        <f t="shared" si="8"/>
        <v>-5.0710142035406474</v>
      </c>
    </row>
    <row r="41" spans="1:9" ht="18.75" hidden="1">
      <c r="A41" s="39" t="s">
        <v>111</v>
      </c>
      <c r="B41" s="58">
        <f t="shared" si="0"/>
        <v>1389.16935868</v>
      </c>
      <c r="C41" s="59">
        <f t="shared" si="9"/>
        <v>2.0761217621969585</v>
      </c>
      <c r="D41" s="26">
        <v>623.73538297000005</v>
      </c>
      <c r="E41" s="71">
        <f t="shared" si="10"/>
        <v>-5.7271655924934333</v>
      </c>
      <c r="F41" s="58">
        <v>765.43397570999991</v>
      </c>
      <c r="G41" s="59">
        <f t="shared" si="11"/>
        <v>9.4591722902417796</v>
      </c>
      <c r="H41" s="61">
        <f t="shared" si="1"/>
        <v>-141.69859273999987</v>
      </c>
      <c r="I41" s="31">
        <f t="shared" si="8"/>
        <v>276.26468007776606</v>
      </c>
    </row>
    <row r="42" spans="1:9" ht="18.75" hidden="1">
      <c r="A42" s="39" t="s">
        <v>112</v>
      </c>
      <c r="B42" s="58">
        <f t="shared" si="0"/>
        <v>1264.8957607500001</v>
      </c>
      <c r="C42" s="59">
        <f t="shared" si="9"/>
        <v>-0.51099274466758215</v>
      </c>
      <c r="D42" s="26">
        <v>592.16183246000003</v>
      </c>
      <c r="E42" s="71">
        <f t="shared" si="10"/>
        <v>0.22678027559435154</v>
      </c>
      <c r="F42" s="58">
        <v>672.73392828999999</v>
      </c>
      <c r="G42" s="59">
        <f t="shared" si="11"/>
        <v>-1.1514737720097035</v>
      </c>
      <c r="H42" s="61">
        <f t="shared" si="1"/>
        <v>-80.572095829999967</v>
      </c>
      <c r="I42" s="31">
        <f t="shared" si="8"/>
        <v>-10.224631201063151</v>
      </c>
    </row>
    <row r="43" spans="1:9" ht="18.75" hidden="1">
      <c r="A43" s="39" t="s">
        <v>113</v>
      </c>
      <c r="B43" s="58">
        <f t="shared" si="0"/>
        <v>1191.7840358399999</v>
      </c>
      <c r="C43" s="59">
        <f t="shared" si="9"/>
        <v>-3.9484726252172586</v>
      </c>
      <c r="D43" s="26">
        <v>550.83016305000001</v>
      </c>
      <c r="E43" s="71">
        <f t="shared" si="10"/>
        <v>-3.5784605171185646</v>
      </c>
      <c r="F43" s="58">
        <v>640.95387278999999</v>
      </c>
      <c r="G43" s="59">
        <f t="shared" si="11"/>
        <v>-4.2641963370433249</v>
      </c>
      <c r="H43" s="61">
        <f t="shared" si="1"/>
        <v>-90.123709739999981</v>
      </c>
      <c r="I43" s="31">
        <f t="shared" si="8"/>
        <v>-8.252213542628839</v>
      </c>
    </row>
    <row r="44" spans="1:9" ht="18.75" hidden="1">
      <c r="A44" s="39" t="s">
        <v>114</v>
      </c>
      <c r="B44" s="58">
        <f t="shared" si="0"/>
        <v>1245.7111502600001</v>
      </c>
      <c r="C44" s="59">
        <f t="shared" si="9"/>
        <v>-1.504937091815739</v>
      </c>
      <c r="D44" s="26">
        <v>581.99561730000005</v>
      </c>
      <c r="E44" s="71">
        <f t="shared" si="10"/>
        <v>-6.595156150274839</v>
      </c>
      <c r="F44" s="58">
        <v>663.71553296000002</v>
      </c>
      <c r="G44" s="59">
        <f t="shared" si="11"/>
        <v>3.4379980644154706</v>
      </c>
      <c r="H44" s="61">
        <f t="shared" si="1"/>
        <v>-81.71991565999997</v>
      </c>
      <c r="I44" s="31">
        <f t="shared" si="8"/>
        <v>340.15660712838036</v>
      </c>
    </row>
    <row r="45" spans="1:9" ht="18.75" hidden="1">
      <c r="A45" s="39" t="s">
        <v>115</v>
      </c>
      <c r="B45" s="58">
        <f t="shared" si="0"/>
        <v>1312.2057363900001</v>
      </c>
      <c r="C45" s="59">
        <f t="shared" si="9"/>
        <v>1.0012355703612918</v>
      </c>
      <c r="D45" s="26">
        <v>608.60234718000004</v>
      </c>
      <c r="E45" s="71">
        <f t="shared" si="10"/>
        <v>1.8059074385511353</v>
      </c>
      <c r="F45" s="58">
        <v>703.60338921000005</v>
      </c>
      <c r="G45" s="59">
        <f t="shared" si="11"/>
        <v>0.31540134455041446</v>
      </c>
      <c r="H45" s="61">
        <f t="shared" si="1"/>
        <v>-95.001042030000008</v>
      </c>
      <c r="I45" s="31">
        <f t="shared" si="8"/>
        <v>-8.2865876597881574</v>
      </c>
    </row>
    <row r="46" spans="1:9" ht="18.75" hidden="1">
      <c r="A46" s="39" t="s">
        <v>116</v>
      </c>
      <c r="B46" s="58">
        <f t="shared" si="0"/>
        <v>1200.93214579</v>
      </c>
      <c r="C46" s="59">
        <f t="shared" si="9"/>
        <v>-6.2943065958467104</v>
      </c>
      <c r="D46" s="26">
        <v>554.16825115999995</v>
      </c>
      <c r="E46" s="71">
        <f t="shared" si="10"/>
        <v>-6.2548290218720881</v>
      </c>
      <c r="F46" s="58">
        <v>646.76389462999998</v>
      </c>
      <c r="G46" s="59">
        <f t="shared" si="11"/>
        <v>-6.3281058196083091</v>
      </c>
      <c r="H46" s="61">
        <f t="shared" si="1"/>
        <v>-92.595643470000027</v>
      </c>
      <c r="I46" s="31">
        <f t="shared" si="8"/>
        <v>-6.7642710419522967</v>
      </c>
    </row>
    <row r="47" spans="1:9" ht="18.75" hidden="1">
      <c r="A47" s="39" t="s">
        <v>117</v>
      </c>
      <c r="B47" s="58">
        <f t="shared" si="0"/>
        <v>1277.73485833</v>
      </c>
      <c r="C47" s="59">
        <f t="shared" si="9"/>
        <v>-1.6200314249676495</v>
      </c>
      <c r="D47" s="26">
        <v>594.09317139999996</v>
      </c>
      <c r="E47" s="71">
        <f t="shared" si="10"/>
        <v>-1.288782417122214</v>
      </c>
      <c r="F47" s="58">
        <v>683.64168692999999</v>
      </c>
      <c r="G47" s="59">
        <f t="shared" si="11"/>
        <v>-1.9060907720274911</v>
      </c>
      <c r="H47" s="61">
        <f t="shared" si="1"/>
        <v>-89.548515530000032</v>
      </c>
      <c r="I47" s="31">
        <f t="shared" si="8"/>
        <v>-5.8137727919621351</v>
      </c>
    </row>
    <row r="48" spans="1:9" ht="18.75" hidden="1">
      <c r="A48" s="39" t="s">
        <v>118</v>
      </c>
      <c r="B48" s="58">
        <f t="shared" si="0"/>
        <v>1306.7538327699999</v>
      </c>
      <c r="C48" s="59">
        <f t="shared" si="9"/>
        <v>-3.9848409377888916</v>
      </c>
      <c r="D48" s="26">
        <v>619.04461106999997</v>
      </c>
      <c r="E48" s="71">
        <f t="shared" si="10"/>
        <v>-0.82865184796135916</v>
      </c>
      <c r="F48" s="58">
        <v>687.70922170000006</v>
      </c>
      <c r="G48" s="59">
        <f t="shared" si="11"/>
        <v>-6.6588749540831715</v>
      </c>
      <c r="H48" s="61">
        <f t="shared" si="1"/>
        <v>-68.664610630000084</v>
      </c>
      <c r="I48" s="31">
        <f t="shared" si="8"/>
        <v>-38.993316224418209</v>
      </c>
    </row>
    <row r="49" spans="1:9" ht="18.75" hidden="1">
      <c r="A49" s="39" t="s">
        <v>56</v>
      </c>
      <c r="B49" s="34">
        <f t="shared" si="0"/>
        <v>1141.3527335200001</v>
      </c>
      <c r="C49" s="59">
        <f t="shared" si="9"/>
        <v>-12.80110533261044</v>
      </c>
      <c r="D49" s="26">
        <v>532.03380461000006</v>
      </c>
      <c r="E49" s="60">
        <f t="shared" si="10"/>
        <v>-9.7401860281093438</v>
      </c>
      <c r="F49" s="24">
        <v>609.31892891000007</v>
      </c>
      <c r="G49" s="59">
        <f t="shared" si="11"/>
        <v>-15.30888767848989</v>
      </c>
      <c r="H49" s="61">
        <f t="shared" si="1"/>
        <v>-77.285124300000007</v>
      </c>
      <c r="I49" s="31">
        <f t="shared" si="8"/>
        <v>-40.555965225239134</v>
      </c>
    </row>
    <row r="50" spans="1:9" ht="18.75" hidden="1">
      <c r="A50" s="39" t="s">
        <v>120</v>
      </c>
      <c r="B50" s="34">
        <f>D50+F50</f>
        <v>1210.9273674999999</v>
      </c>
      <c r="C50" s="59">
        <f t="shared" si="9"/>
        <v>-7.3732207772530867</v>
      </c>
      <c r="D50" s="26">
        <v>577.57387816000005</v>
      </c>
      <c r="E50" s="60">
        <f t="shared" si="10"/>
        <v>-2.1868397964291519</v>
      </c>
      <c r="F50" s="24">
        <v>633.35348934000001</v>
      </c>
      <c r="G50" s="59">
        <f t="shared" si="11"/>
        <v>-11.645476968767298</v>
      </c>
      <c r="H50" s="61">
        <f t="shared" si="1"/>
        <v>-55.779611179999961</v>
      </c>
      <c r="I50" s="31">
        <f t="shared" si="8"/>
        <v>-55.851390313840575</v>
      </c>
    </row>
    <row r="51" spans="1:9" ht="18.75" hidden="1">
      <c r="A51" s="32" t="s">
        <v>34</v>
      </c>
      <c r="B51" s="8">
        <f>D51+F51</f>
        <v>12729.72469689</v>
      </c>
      <c r="C51" s="65">
        <f t="shared" si="9"/>
        <v>-15.348407120930773</v>
      </c>
      <c r="D51" s="10">
        <f>SUM(D52:D63)</f>
        <v>6248.8856081800004</v>
      </c>
      <c r="E51" s="66">
        <f>((D51/D38)-1)*100</f>
        <v>-9.5444747228181743</v>
      </c>
      <c r="F51" s="8">
        <f>SUM(F52:F63)</f>
        <v>6480.8390887100004</v>
      </c>
      <c r="G51" s="65">
        <f>((F51/F38)-1)*100</f>
        <v>-20.280413383319818</v>
      </c>
      <c r="H51" s="12">
        <f>D51-F51</f>
        <v>-231.95348052999998</v>
      </c>
      <c r="I51" s="19">
        <f>((H51/H38)-1)*100</f>
        <v>-81.007709580583182</v>
      </c>
    </row>
    <row r="52" spans="1:9" ht="18.75" hidden="1">
      <c r="A52" s="39" t="s">
        <v>46</v>
      </c>
      <c r="B52" s="58">
        <f t="shared" ref="B52:B53" si="12">D52+F52</f>
        <v>1136.76481857</v>
      </c>
      <c r="C52" s="59">
        <f t="shared" si="9"/>
        <v>-11.307091213899312</v>
      </c>
      <c r="D52" s="26">
        <v>519.31433048999997</v>
      </c>
      <c r="E52" s="71">
        <f t="shared" ref="E52:G54" si="13">((D52/D39)-1)*100</f>
        <v>2.6001650540860455</v>
      </c>
      <c r="F52" s="58">
        <v>617.45048808000001</v>
      </c>
      <c r="G52" s="59">
        <f>((F52/F39)-1)*100</f>
        <v>-20.38369888348749</v>
      </c>
      <c r="H52" s="61">
        <f t="shared" ref="H52:H53" si="14">D52-F52</f>
        <v>-98.136157590000039</v>
      </c>
      <c r="I52" s="31">
        <f t="shared" ref="I52:I53" si="15">((H52/H39)-1)*100</f>
        <v>-63.569517815084232</v>
      </c>
    </row>
    <row r="53" spans="1:9" ht="18.75" hidden="1">
      <c r="A53" s="39" t="s">
        <v>47</v>
      </c>
      <c r="B53" s="58">
        <f t="shared" si="12"/>
        <v>1036.33609905</v>
      </c>
      <c r="C53" s="59">
        <f t="shared" si="9"/>
        <v>-14.67900277017854</v>
      </c>
      <c r="D53" s="26">
        <v>500.23126823000001</v>
      </c>
      <c r="E53" s="71">
        <f t="shared" si="13"/>
        <v>-11.90759545654746</v>
      </c>
      <c r="F53" s="58">
        <v>536.10483081999996</v>
      </c>
      <c r="G53" s="59">
        <f t="shared" ref="G53" si="16">((F53/F40)-1)*100</f>
        <v>-17.112179904519166</v>
      </c>
      <c r="H53" s="61">
        <f t="shared" si="14"/>
        <v>-35.873562589999949</v>
      </c>
      <c r="I53" s="31">
        <f t="shared" si="15"/>
        <v>-54.553179105465674</v>
      </c>
    </row>
    <row r="54" spans="1:9" ht="19.5" hidden="1">
      <c r="A54" s="39" t="s">
        <v>48</v>
      </c>
      <c r="B54" s="58">
        <f>D54+F54</f>
        <v>1132.1135928200001</v>
      </c>
      <c r="C54" s="59">
        <f>((B54/B41)-1)*100</f>
        <v>-18.504278420325683</v>
      </c>
      <c r="D54" s="26">
        <v>575.33721772000001</v>
      </c>
      <c r="E54" s="71">
        <f t="shared" si="13"/>
        <v>-7.7594067246186444</v>
      </c>
      <c r="F54" s="58">
        <v>556.7763751</v>
      </c>
      <c r="G54" s="59">
        <f t="shared" si="13"/>
        <v>-27.260039040787763</v>
      </c>
      <c r="H54" s="61">
        <f>D54-F54</f>
        <v>18.560842620000017</v>
      </c>
      <c r="I54" s="124" t="s">
        <v>95</v>
      </c>
    </row>
    <row r="55" spans="1:9" ht="18.75" hidden="1">
      <c r="A55" s="39" t="s">
        <v>49</v>
      </c>
      <c r="B55" s="58">
        <f>D55+F55</f>
        <v>1100.8235985599999</v>
      </c>
      <c r="C55" s="59">
        <f>((B55/B42)-1)*100</f>
        <v>-12.971200258645521</v>
      </c>
      <c r="D55" s="26">
        <v>547.97094138</v>
      </c>
      <c r="E55" s="60">
        <f>((D55/D42)-1)*100</f>
        <v>-7.4626375186018219</v>
      </c>
      <c r="F55" s="58">
        <v>552.85265718000005</v>
      </c>
      <c r="G55" s="59">
        <f>((F55/F42)-1)*100</f>
        <v>-17.820012648198404</v>
      </c>
      <c r="H55" s="61">
        <f>D55-F55</f>
        <v>-4.8817158000000518</v>
      </c>
      <c r="I55" s="31">
        <f>((H55/H42)-1)*100</f>
        <v>-93.941183048905614</v>
      </c>
    </row>
    <row r="56" spans="1:9" ht="18.75" hidden="1">
      <c r="A56" s="39" t="s">
        <v>50</v>
      </c>
      <c r="B56" s="58">
        <f>D56+F56</f>
        <v>967.82128269999998</v>
      </c>
      <c r="C56" s="59">
        <f>((B56/B43)-1)*100</f>
        <v>-18.792226309873772</v>
      </c>
      <c r="D56" s="26">
        <v>474.99700216999997</v>
      </c>
      <c r="E56" s="60">
        <f>((D56/D43)-1)*100</f>
        <v>-13.767067594865257</v>
      </c>
      <c r="F56" s="58">
        <v>492.82428053000001</v>
      </c>
      <c r="G56" s="59">
        <f>((F56/F43)-1)*100</f>
        <v>-23.110803842280969</v>
      </c>
      <c r="H56" s="61">
        <f>D56-F56</f>
        <v>-17.827278360000037</v>
      </c>
      <c r="I56" s="31">
        <f>((H56/H43)-1)*100</f>
        <v>-80.21910281830344</v>
      </c>
    </row>
    <row r="57" spans="1:9" ht="18.75" hidden="1">
      <c r="A57" s="39" t="s">
        <v>51</v>
      </c>
      <c r="B57" s="58">
        <f t="shared" ref="B57:B63" si="17">D57+F57</f>
        <v>1055.7949693199998</v>
      </c>
      <c r="C57" s="59">
        <f t="shared" ref="C57" si="18">((B57/B44)-1)*100</f>
        <v>-15.245603356794357</v>
      </c>
      <c r="D57" s="26">
        <v>525.43767789999993</v>
      </c>
      <c r="E57" s="71">
        <f>((D57/D44)-1)*100</f>
        <v>-9.717932183473188</v>
      </c>
      <c r="F57" s="58">
        <v>530.35729141999991</v>
      </c>
      <c r="G57" s="59">
        <f>((F57/F44)-1)*100</f>
        <v>-20.09268051107027</v>
      </c>
      <c r="H57" s="61">
        <f t="shared" ref="H57:H63" si="19">D57-F57</f>
        <v>-4.9196135199999844</v>
      </c>
      <c r="I57" s="31">
        <f t="shared" ref="I57" si="20">((H57/H44)-1)*100</f>
        <v>-93.979908715926371</v>
      </c>
    </row>
    <row r="58" spans="1:9" ht="18.75" hidden="1">
      <c r="A58" s="39" t="s">
        <v>52</v>
      </c>
      <c r="B58" s="58">
        <f t="shared" si="17"/>
        <v>1101.85944376</v>
      </c>
      <c r="C58" s="59">
        <f>((B58/B45)-1)*100</f>
        <v>-16.029978135035616</v>
      </c>
      <c r="D58" s="26">
        <v>540.33086345000004</v>
      </c>
      <c r="E58" s="71">
        <f>((D58/D45)-1)*100</f>
        <v>-11.21774900250394</v>
      </c>
      <c r="F58" s="58">
        <v>561.52858031000005</v>
      </c>
      <c r="G58" s="59">
        <f>((F58/F45)-1)*100</f>
        <v>-20.192456585452266</v>
      </c>
      <c r="H58" s="61">
        <f t="shared" si="19"/>
        <v>-21.197716860000014</v>
      </c>
      <c r="I58" s="31">
        <f>((H58/H45)-1)*100</f>
        <v>-77.686858578555302</v>
      </c>
    </row>
    <row r="59" spans="1:9" s="38" customFormat="1" ht="18.75" hidden="1">
      <c r="A59" s="39" t="s">
        <v>53</v>
      </c>
      <c r="B59" s="58">
        <f t="shared" si="17"/>
        <v>1002.2382230400001</v>
      </c>
      <c r="C59" s="59">
        <f>((B59/B46)-1)*100</f>
        <v>-16.544974955208204</v>
      </c>
      <c r="D59" s="26">
        <v>478.04908022000001</v>
      </c>
      <c r="E59" s="71">
        <f>((D59/D46)-1)*100</f>
        <v>-13.735750971057115</v>
      </c>
      <c r="F59" s="58">
        <v>524.18914282000003</v>
      </c>
      <c r="G59" s="59">
        <f>((F59/F46)-1)*100</f>
        <v>-18.952009044988884</v>
      </c>
      <c r="H59" s="61">
        <f t="shared" si="19"/>
        <v>-46.140062600000022</v>
      </c>
      <c r="I59" s="31">
        <f>((H59/H46)-1)*100</f>
        <v>-50.170374252057655</v>
      </c>
    </row>
    <row r="60" spans="1:9" s="38" customFormat="1" ht="18.75" hidden="1">
      <c r="A60" s="39" t="s">
        <v>54</v>
      </c>
      <c r="B60" s="58">
        <f t="shared" si="17"/>
        <v>1077.6659397799999</v>
      </c>
      <c r="C60" s="59">
        <f>((B60/B47)-1)*100</f>
        <v>-15.658093480480783</v>
      </c>
      <c r="D60" s="26">
        <v>533.78564503999996</v>
      </c>
      <c r="E60" s="71">
        <f t="shared" ref="E60" si="21">((D60/D47)-1)*100</f>
        <v>-10.151189958619344</v>
      </c>
      <c r="F60" s="58">
        <v>543.88029474000007</v>
      </c>
      <c r="G60" s="59">
        <f t="shared" ref="G60" si="22">((F60/F47)-1)*100</f>
        <v>-20.44366147676282</v>
      </c>
      <c r="H60" s="61">
        <f t="shared" si="19"/>
        <v>-10.094649700000105</v>
      </c>
      <c r="I60" s="31">
        <f>((H60/H47)-1)*100</f>
        <v>-88.727172482699331</v>
      </c>
    </row>
    <row r="61" spans="1:9" s="38" customFormat="1" ht="19.5" hidden="1">
      <c r="A61" s="39" t="s">
        <v>55</v>
      </c>
      <c r="B61" s="58">
        <f t="shared" si="17"/>
        <v>1081.0488844399999</v>
      </c>
      <c r="C61" s="59">
        <f>((B61/B47)-1)*100</f>
        <v>-15.393332396602899</v>
      </c>
      <c r="D61" s="26">
        <v>544.88877853999998</v>
      </c>
      <c r="E61" s="71">
        <f>((D61/D48)-1)*100</f>
        <v>-11.979077307825015</v>
      </c>
      <c r="F61" s="58">
        <v>536.16010589999996</v>
      </c>
      <c r="G61" s="59">
        <f>((F61/F48)-1)*100</f>
        <v>-22.036801458816335</v>
      </c>
      <c r="H61" s="61">
        <f t="shared" si="19"/>
        <v>8.7286726400000134</v>
      </c>
      <c r="I61" s="72" t="s">
        <v>95</v>
      </c>
    </row>
    <row r="62" spans="1:9" s="38" customFormat="1" ht="18.75" hidden="1">
      <c r="A62" s="39" t="s">
        <v>56</v>
      </c>
      <c r="B62" s="58">
        <f t="shared" si="17"/>
        <v>1006.5719304300001</v>
      </c>
      <c r="C62" s="59">
        <f>((B62/B47)-1)*100</f>
        <v>-21.222159365238724</v>
      </c>
      <c r="D62" s="26">
        <v>487.48819232</v>
      </c>
      <c r="E62" s="71">
        <f t="shared" ref="E62:E63" si="23">((D62/D49)-1)*100</f>
        <v>-8.372703370353241</v>
      </c>
      <c r="F62" s="58">
        <v>519.08373811000001</v>
      </c>
      <c r="G62" s="59">
        <f>((F62/F49)-1)*100</f>
        <v>-14.809188836693487</v>
      </c>
      <c r="H62" s="61">
        <f t="shared" si="19"/>
        <v>-31.595545790000017</v>
      </c>
      <c r="I62" s="31">
        <f>((H62/H47)-1)*100</f>
        <v>-64.716840247993773</v>
      </c>
    </row>
    <row r="63" spans="1:9" s="38" customFormat="1" ht="19.5" hidden="1">
      <c r="A63" s="39" t="s">
        <v>57</v>
      </c>
      <c r="B63" s="58">
        <f t="shared" si="17"/>
        <v>1030.68591442</v>
      </c>
      <c r="C63" s="59">
        <f t="shared" ref="C63:C89" si="24">((B63/B50)-1)*100</f>
        <v>-14.884580026638128</v>
      </c>
      <c r="D63" s="26">
        <v>521.05461072000003</v>
      </c>
      <c r="E63" s="71">
        <f t="shared" si="23"/>
        <v>-9.7856342845794373</v>
      </c>
      <c r="F63" s="58">
        <v>509.63130369999999</v>
      </c>
      <c r="G63" s="59">
        <f t="shared" ref="G63" si="25">((F63/F50)-1)*100</f>
        <v>-19.53446025361405</v>
      </c>
      <c r="H63" s="61">
        <f t="shared" si="19"/>
        <v>11.423307020000038</v>
      </c>
      <c r="I63" s="72" t="s">
        <v>95</v>
      </c>
    </row>
    <row r="64" spans="1:9" s="38" customFormat="1" ht="19.5">
      <c r="A64" s="36" t="s">
        <v>43</v>
      </c>
      <c r="B64" s="15">
        <f>D64+F64</f>
        <v>12527.805694180002</v>
      </c>
      <c r="C64" s="37">
        <f t="shared" si="24"/>
        <v>-1.58620086072504</v>
      </c>
      <c r="D64" s="15">
        <f>SUM(D65:D76)</f>
        <v>6450.5229745300012</v>
      </c>
      <c r="E64" s="37">
        <f>((D64/D51)-1)*100</f>
        <v>3.2267732039461761</v>
      </c>
      <c r="F64" s="15">
        <f>SUM(F65:F76)</f>
        <v>6077.2827196500011</v>
      </c>
      <c r="G64" s="37">
        <f>((F64/F51)-1)*100</f>
        <v>-6.2269154277108658</v>
      </c>
      <c r="H64" s="17">
        <f>D64-F64</f>
        <v>373.24025488000007</v>
      </c>
      <c r="I64" s="125" t="s">
        <v>95</v>
      </c>
    </row>
    <row r="65" spans="1:9" s="38" customFormat="1" ht="18.75" hidden="1">
      <c r="A65" s="39" t="s">
        <v>46</v>
      </c>
      <c r="B65" s="58">
        <f>D65+F65</f>
        <v>960.71048951</v>
      </c>
      <c r="C65" s="59">
        <f t="shared" si="24"/>
        <v>-15.487313310898255</v>
      </c>
      <c r="D65" s="26">
        <v>452.56924350000003</v>
      </c>
      <c r="E65" s="71">
        <f t="shared" ref="E65:E70" si="26">((D65/D52)-1)*100</f>
        <v>-12.852540950877</v>
      </c>
      <c r="F65" s="58">
        <v>508.14124600999997</v>
      </c>
      <c r="G65" s="59">
        <f t="shared" ref="G65:G89" si="27">((F65/F52)-1)*100</f>
        <v>-17.703321024152686</v>
      </c>
      <c r="H65" s="61">
        <f>D65-F65</f>
        <v>-55.572002509999948</v>
      </c>
      <c r="I65" s="31">
        <f t="shared" ref="I65:I69" si="28">((H65/H52)-1)*100</f>
        <v>-43.372551081353251</v>
      </c>
    </row>
    <row r="66" spans="1:9" s="38" customFormat="1" ht="19.5" hidden="1">
      <c r="A66" s="39" t="s">
        <v>47</v>
      </c>
      <c r="B66" s="58">
        <f>D66+F66</f>
        <v>974.47993852000002</v>
      </c>
      <c r="C66" s="59">
        <f t="shared" si="24"/>
        <v>-5.968735489066046</v>
      </c>
      <c r="D66" s="26">
        <v>497.51156025</v>
      </c>
      <c r="E66" s="71">
        <f t="shared" si="26"/>
        <v>-0.54369011949679802</v>
      </c>
      <c r="F66" s="58">
        <v>476.96837827000002</v>
      </c>
      <c r="G66" s="59">
        <f t="shared" si="27"/>
        <v>-11.030762856500974</v>
      </c>
      <c r="H66" s="61">
        <f>D66-F66</f>
        <v>20.543181979999986</v>
      </c>
      <c r="I66" s="72" t="s">
        <v>95</v>
      </c>
    </row>
    <row r="67" spans="1:9" s="38" customFormat="1" ht="18.75" hidden="1">
      <c r="A67" s="39" t="s">
        <v>48</v>
      </c>
      <c r="B67" s="58">
        <f>D67+F67</f>
        <v>1077.52741281</v>
      </c>
      <c r="C67" s="59">
        <f t="shared" si="24"/>
        <v>-4.8216168727407087</v>
      </c>
      <c r="D67" s="26">
        <v>571.74322294000001</v>
      </c>
      <c r="E67" s="71">
        <f t="shared" si="26"/>
        <v>-0.62467621932101869</v>
      </c>
      <c r="F67" s="58">
        <v>505.78418986999998</v>
      </c>
      <c r="G67" s="59">
        <f t="shared" si="27"/>
        <v>-9.1584678356443465</v>
      </c>
      <c r="H67" s="61">
        <f>D67-F67</f>
        <v>65.959033070000032</v>
      </c>
      <c r="I67" s="31">
        <f t="shared" si="28"/>
        <v>255.36658771583279</v>
      </c>
    </row>
    <row r="68" spans="1:9" s="38" customFormat="1" ht="19.5" hidden="1">
      <c r="A68" s="39" t="s">
        <v>49</v>
      </c>
      <c r="B68" s="58">
        <f t="shared" ref="B68" si="29">D68+F68</f>
        <v>1001.15463879</v>
      </c>
      <c r="C68" s="59">
        <f t="shared" si="24"/>
        <v>-9.0540355330661519</v>
      </c>
      <c r="D68" s="26">
        <v>537.60356042000001</v>
      </c>
      <c r="E68" s="71">
        <f t="shared" si="26"/>
        <v>-1.891958163673968</v>
      </c>
      <c r="F68" s="58">
        <v>463.55107837000003</v>
      </c>
      <c r="G68" s="59">
        <f t="shared" si="27"/>
        <v>-16.152871411618243</v>
      </c>
      <c r="H68" s="61">
        <f t="shared" ref="H68" si="30">D68-F68</f>
        <v>74.052482049999981</v>
      </c>
      <c r="I68" s="72" t="s">
        <v>95</v>
      </c>
    </row>
    <row r="69" spans="1:9" s="38" customFormat="1" ht="18.75" hidden="1">
      <c r="A69" s="39" t="s">
        <v>50</v>
      </c>
      <c r="B69" s="58">
        <f>D69+F69</f>
        <v>939.95414940000001</v>
      </c>
      <c r="C69" s="59">
        <f t="shared" si="24"/>
        <v>-2.8793676888626663</v>
      </c>
      <c r="D69" s="26">
        <v>467.80252536</v>
      </c>
      <c r="E69" s="71">
        <f t="shared" si="26"/>
        <v>-1.51463625604632</v>
      </c>
      <c r="F69" s="58">
        <v>472.15162404</v>
      </c>
      <c r="G69" s="59">
        <f t="shared" si="27"/>
        <v>-4.1947317343552832</v>
      </c>
      <c r="H69" s="61">
        <f>D69-F69</f>
        <v>-4.3490986799999973</v>
      </c>
      <c r="I69" s="31">
        <f t="shared" si="28"/>
        <v>-75.604247646919063</v>
      </c>
    </row>
    <row r="70" spans="1:9" s="38" customFormat="1" ht="19.5" hidden="1">
      <c r="A70" s="39" t="s">
        <v>51</v>
      </c>
      <c r="B70" s="58">
        <f>D70+F70</f>
        <v>1078.70161727</v>
      </c>
      <c r="C70" s="59">
        <f t="shared" si="24"/>
        <v>2.169611393844173</v>
      </c>
      <c r="D70" s="26">
        <v>571.93103267000004</v>
      </c>
      <c r="E70" s="71">
        <f t="shared" si="26"/>
        <v>8.848500350378119</v>
      </c>
      <c r="F70" s="58">
        <v>506.77058460000001</v>
      </c>
      <c r="G70" s="59">
        <f t="shared" si="27"/>
        <v>-4.4473239458720171</v>
      </c>
      <c r="H70" s="61">
        <f>D70-F70</f>
        <v>65.160448070000029</v>
      </c>
      <c r="I70" s="72" t="s">
        <v>95</v>
      </c>
    </row>
    <row r="71" spans="1:9" s="38" customFormat="1" ht="19.5" hidden="1">
      <c r="A71" s="39" t="s">
        <v>52</v>
      </c>
      <c r="B71" s="58">
        <f>D71+F71</f>
        <v>1051.17938078</v>
      </c>
      <c r="C71" s="59">
        <f t="shared" si="24"/>
        <v>-4.5995034363964464</v>
      </c>
      <c r="D71" s="26">
        <v>549.80123005999997</v>
      </c>
      <c r="E71" s="60">
        <f>((D71/D58)-1)*100</f>
        <v>1.752697698875072</v>
      </c>
      <c r="F71" s="58">
        <v>501.37815071999995</v>
      </c>
      <c r="G71" s="59">
        <f t="shared" si="27"/>
        <v>-10.711908832279416</v>
      </c>
      <c r="H71" s="61">
        <f>D71-F71</f>
        <v>48.423079340000015</v>
      </c>
      <c r="I71" s="72" t="s">
        <v>95</v>
      </c>
    </row>
    <row r="72" spans="1:9" s="38" customFormat="1" ht="18.75" hidden="1">
      <c r="A72" s="39" t="s">
        <v>53</v>
      </c>
      <c r="B72" s="58">
        <f>D72+F72</f>
        <v>1053.69261794</v>
      </c>
      <c r="C72" s="59">
        <f t="shared" si="24"/>
        <v>5.1339485680288455</v>
      </c>
      <c r="D72" s="26">
        <v>525.13630899999998</v>
      </c>
      <c r="E72" s="60">
        <f>((D72/D59)-1)*100</f>
        <v>9.8498733139137595</v>
      </c>
      <c r="F72" s="58">
        <v>528.55630894000001</v>
      </c>
      <c r="G72" s="59">
        <f t="shared" si="27"/>
        <v>0.83312792334953034</v>
      </c>
      <c r="H72" s="61">
        <f>D72-F72</f>
        <v>-3.4199999400000252</v>
      </c>
      <c r="I72" s="31">
        <f t="shared" ref="I72:I74" si="31">((H72/H59)-1)*100</f>
        <v>-92.587786519387976</v>
      </c>
    </row>
    <row r="73" spans="1:9" s="38" customFormat="1" ht="19.5" hidden="1">
      <c r="A73" s="39" t="s">
        <v>54</v>
      </c>
      <c r="B73" s="58">
        <f>D73+F73</f>
        <v>1125.0570156399999</v>
      </c>
      <c r="C73" s="59">
        <f t="shared" si="24"/>
        <v>4.3975664545614856</v>
      </c>
      <c r="D73" s="26">
        <v>586.43135253000003</v>
      </c>
      <c r="E73" s="60">
        <f>((D73/D60)-1)*100</f>
        <v>9.8627057469960597</v>
      </c>
      <c r="F73" s="58">
        <v>538.62566311</v>
      </c>
      <c r="G73" s="59">
        <f t="shared" si="27"/>
        <v>-0.96613752710272838</v>
      </c>
      <c r="H73" s="61">
        <f>D73-F73</f>
        <v>47.805689420000022</v>
      </c>
      <c r="I73" s="72" t="s">
        <v>95</v>
      </c>
    </row>
    <row r="74" spans="1:9" s="38" customFormat="1" ht="18.75" hidden="1">
      <c r="A74" s="39" t="s">
        <v>55</v>
      </c>
      <c r="B74" s="58">
        <f t="shared" ref="B74:B75" si="32">D74+F74</f>
        <v>1083.5918520800001</v>
      </c>
      <c r="C74" s="59">
        <f t="shared" si="24"/>
        <v>0.23523151233975081</v>
      </c>
      <c r="D74" s="26">
        <v>564.94891987000005</v>
      </c>
      <c r="E74" s="60">
        <f>((D74/D61)-1)*100</f>
        <v>3.6815111854111127</v>
      </c>
      <c r="F74" s="58">
        <v>518.64293221000003</v>
      </c>
      <c r="G74" s="59">
        <f t="shared" si="27"/>
        <v>-3.2671535045666222</v>
      </c>
      <c r="H74" s="61">
        <f t="shared" ref="H74:H75" si="33">D74-F74</f>
        <v>46.305987660000028</v>
      </c>
      <c r="I74" s="31">
        <f t="shared" si="31"/>
        <v>430.50434550378503</v>
      </c>
    </row>
    <row r="75" spans="1:9" s="38" customFormat="1" ht="19.5" hidden="1">
      <c r="A75" s="39" t="s">
        <v>56</v>
      </c>
      <c r="B75" s="58">
        <f t="shared" si="32"/>
        <v>1085.02000574</v>
      </c>
      <c r="C75" s="59">
        <f t="shared" si="24"/>
        <v>7.7935886088625006</v>
      </c>
      <c r="D75" s="26">
        <v>549.26557329000002</v>
      </c>
      <c r="E75" s="60">
        <f>((D75/D62)-1)*100</f>
        <v>12.672590217210367</v>
      </c>
      <c r="F75" s="58">
        <v>535.75443244999997</v>
      </c>
      <c r="G75" s="59">
        <f t="shared" si="27"/>
        <v>3.2115616645396194</v>
      </c>
      <c r="H75" s="61">
        <f t="shared" si="33"/>
        <v>13.511140840000053</v>
      </c>
      <c r="I75" s="72" t="s">
        <v>95</v>
      </c>
    </row>
    <row r="76" spans="1:9" s="38" customFormat="1" ht="18.75" hidden="1">
      <c r="A76" s="39" t="s">
        <v>57</v>
      </c>
      <c r="B76" s="58">
        <f>D76+F76</f>
        <v>1096.7365757</v>
      </c>
      <c r="C76" s="59">
        <f t="shared" si="24"/>
        <v>6.4084179628251636</v>
      </c>
      <c r="D76" s="26">
        <v>575.77844463999998</v>
      </c>
      <c r="E76" s="60">
        <f t="shared" ref="E76:E89" si="34">((D76/D63)-1)*100</f>
        <v>10.502514092406145</v>
      </c>
      <c r="F76" s="58">
        <v>520.95813106000003</v>
      </c>
      <c r="G76" s="59">
        <f t="shared" si="27"/>
        <v>2.2225533003497944</v>
      </c>
      <c r="H76" s="61">
        <f>D76-F76</f>
        <v>54.820313579999947</v>
      </c>
      <c r="I76" s="31">
        <f t="shared" ref="I76:I84" si="35">((H76/H63)-1)*100</f>
        <v>379.89880236975165</v>
      </c>
    </row>
    <row r="77" spans="1:9" ht="18.75">
      <c r="A77" s="32" t="s">
        <v>64</v>
      </c>
      <c r="B77" s="8">
        <f>D77+F77</f>
        <v>13704.25580099</v>
      </c>
      <c r="C77" s="65">
        <f t="shared" si="24"/>
        <v>9.3907116340137478</v>
      </c>
      <c r="D77" s="10">
        <f>SUM(D78:D89)</f>
        <v>6983.2923581100004</v>
      </c>
      <c r="E77" s="66">
        <f t="shared" si="34"/>
        <v>8.2593207664502177</v>
      </c>
      <c r="F77" s="8">
        <f>SUM(F78:F89)</f>
        <v>6720.96344288</v>
      </c>
      <c r="G77" s="65">
        <f t="shared" si="27"/>
        <v>10.591587604584385</v>
      </c>
      <c r="H77" s="12">
        <f>D77-F77</f>
        <v>262.32891523000035</v>
      </c>
      <c r="I77" s="19">
        <f t="shared" si="35"/>
        <v>-29.71580321250682</v>
      </c>
    </row>
    <row r="78" spans="1:9" s="38" customFormat="1" ht="18.75" hidden="1">
      <c r="A78" s="39" t="s">
        <v>46</v>
      </c>
      <c r="B78" s="58">
        <f>D78+F78</f>
        <v>1040.0168457899999</v>
      </c>
      <c r="C78" s="59">
        <f t="shared" si="24"/>
        <v>8.2549693321709583</v>
      </c>
      <c r="D78" s="26">
        <v>471.91091031999997</v>
      </c>
      <c r="E78" s="71">
        <f t="shared" si="34"/>
        <v>4.2737475199195574</v>
      </c>
      <c r="F78" s="58">
        <v>568.10593546999996</v>
      </c>
      <c r="G78" s="59">
        <f t="shared" si="27"/>
        <v>11.800791596992276</v>
      </c>
      <c r="H78" s="61">
        <f>D78-F78</f>
        <v>-96.195025149999992</v>
      </c>
      <c r="I78" s="31">
        <f t="shared" si="35"/>
        <v>73.099799908578248</v>
      </c>
    </row>
    <row r="79" spans="1:9" s="38" customFormat="1" ht="18.75" hidden="1">
      <c r="A79" s="39" t="s">
        <v>47</v>
      </c>
      <c r="B79" s="58">
        <f>D79+F79</f>
        <v>1053.01180299</v>
      </c>
      <c r="C79" s="59">
        <f t="shared" si="24"/>
        <v>8.0588487628868943</v>
      </c>
      <c r="D79" s="26">
        <v>562.13227472999995</v>
      </c>
      <c r="E79" s="60">
        <f t="shared" si="34"/>
        <v>12.988786521368056</v>
      </c>
      <c r="F79" s="58">
        <v>490.87952826000003</v>
      </c>
      <c r="G79" s="59">
        <f t="shared" si="27"/>
        <v>2.916576994151443</v>
      </c>
      <c r="H79" s="61">
        <f>D79-F79</f>
        <v>71.25274646999992</v>
      </c>
      <c r="I79" s="31">
        <f t="shared" si="35"/>
        <v>246.84376811425187</v>
      </c>
    </row>
    <row r="80" spans="1:9" s="38" customFormat="1" ht="18.75" hidden="1">
      <c r="A80" s="39" t="s">
        <v>48</v>
      </c>
      <c r="B80" s="58">
        <f>D80+F80</f>
        <v>1226.7933254700001</v>
      </c>
      <c r="C80" s="59">
        <f t="shared" si="24"/>
        <v>13.852632507115636</v>
      </c>
      <c r="D80" s="26">
        <v>640.11875542999996</v>
      </c>
      <c r="E80" s="60">
        <f t="shared" si="34"/>
        <v>11.959133007016941</v>
      </c>
      <c r="F80" s="58">
        <v>586.67457004000005</v>
      </c>
      <c r="G80" s="59">
        <f t="shared" si="27"/>
        <v>15.993062217067532</v>
      </c>
      <c r="H80" s="61">
        <f>D80-F80</f>
        <v>53.444185389999916</v>
      </c>
      <c r="I80" s="31">
        <f t="shared" si="35"/>
        <v>-18.973667589575705</v>
      </c>
    </row>
    <row r="81" spans="1:9" s="38" customFormat="1" ht="18.75" hidden="1">
      <c r="A81" s="39" t="s">
        <v>49</v>
      </c>
      <c r="B81" s="58">
        <f t="shared" ref="B81" si="36">D81+F81</f>
        <v>1106.5500151400001</v>
      </c>
      <c r="C81" s="59">
        <f t="shared" si="24"/>
        <v>10.527382311026546</v>
      </c>
      <c r="D81" s="26">
        <v>574.99583652000001</v>
      </c>
      <c r="E81" s="60">
        <f t="shared" si="34"/>
        <v>6.9553624367345135</v>
      </c>
      <c r="F81" s="58">
        <v>531.55417862000002</v>
      </c>
      <c r="G81" s="59">
        <f t="shared" si="27"/>
        <v>14.670033880434818</v>
      </c>
      <c r="H81" s="61">
        <f t="shared" ref="H81" si="37">D81-F81</f>
        <v>43.441657899999996</v>
      </c>
      <c r="I81" s="31">
        <f t="shared" si="35"/>
        <v>-41.336661922191432</v>
      </c>
    </row>
    <row r="82" spans="1:9" s="38" customFormat="1" ht="18.75" hidden="1">
      <c r="A82" s="39" t="s">
        <v>50</v>
      </c>
      <c r="B82" s="58">
        <f>D82+F82</f>
        <v>1060.87352431</v>
      </c>
      <c r="C82" s="59">
        <f t="shared" si="24"/>
        <v>12.864390777697654</v>
      </c>
      <c r="D82" s="26">
        <v>521.33160856000006</v>
      </c>
      <c r="E82" s="60">
        <f t="shared" si="34"/>
        <v>11.44266657363735</v>
      </c>
      <c r="F82" s="58">
        <v>539.54191574999993</v>
      </c>
      <c r="G82" s="59">
        <f t="shared" si="27"/>
        <v>14.273019148673027</v>
      </c>
      <c r="H82" s="61">
        <f>D82-F82</f>
        <v>-18.210307189999867</v>
      </c>
      <c r="I82" s="31">
        <f t="shared" si="35"/>
        <v>318.71450914054395</v>
      </c>
    </row>
    <row r="83" spans="1:9" s="38" customFormat="1" ht="18.75" hidden="1">
      <c r="A83" s="23" t="s">
        <v>38</v>
      </c>
      <c r="B83" s="58">
        <f t="shared" ref="B83:B146" si="38">D83+F83</f>
        <v>1152.4865846600001</v>
      </c>
      <c r="C83" s="59">
        <f t="shared" si="24"/>
        <v>6.8401647136431043</v>
      </c>
      <c r="D83" s="26">
        <v>595.77400305000003</v>
      </c>
      <c r="E83" s="60">
        <f t="shared" si="34"/>
        <v>4.1688541131771784</v>
      </c>
      <c r="F83" s="58">
        <v>556.71258161000003</v>
      </c>
      <c r="G83" s="59">
        <f t="shared" si="27"/>
        <v>9.8549518317879059</v>
      </c>
      <c r="H83" s="61">
        <f t="shared" ref="H83:H146" si="39">D83-F83</f>
        <v>39.061421440000004</v>
      </c>
      <c r="I83" s="31">
        <f t="shared" si="35"/>
        <v>-40.053479377493808</v>
      </c>
    </row>
    <row r="84" spans="1:9" ht="18.75" hidden="1">
      <c r="A84" s="23" t="s">
        <v>25</v>
      </c>
      <c r="B84" s="58">
        <f t="shared" si="38"/>
        <v>1119.28402349</v>
      </c>
      <c r="C84" s="59">
        <f t="shared" si="24"/>
        <v>6.4788792431853759</v>
      </c>
      <c r="D84" s="26">
        <v>577.72747664000008</v>
      </c>
      <c r="E84" s="60">
        <f t="shared" si="34"/>
        <v>5.0793350493145484</v>
      </c>
      <c r="F84" s="58">
        <v>541.55654685000002</v>
      </c>
      <c r="G84" s="59">
        <f t="shared" si="27"/>
        <v>8.0135913526152347</v>
      </c>
      <c r="H84" s="61">
        <f t="shared" si="39"/>
        <v>36.170929790000059</v>
      </c>
      <c r="I84" s="31">
        <f t="shared" si="35"/>
        <v>-25.302293280384248</v>
      </c>
    </row>
    <row r="85" spans="1:9" ht="19.5" hidden="1">
      <c r="A85" s="23" t="s">
        <v>26</v>
      </c>
      <c r="B85" s="58">
        <f t="shared" si="38"/>
        <v>1134.5307949</v>
      </c>
      <c r="C85" s="59">
        <f t="shared" si="24"/>
        <v>7.6718936418137762</v>
      </c>
      <c r="D85" s="26">
        <v>571.67058825000004</v>
      </c>
      <c r="E85" s="60">
        <f t="shared" si="34"/>
        <v>8.8613715053551978</v>
      </c>
      <c r="F85" s="58">
        <v>562.86020665000001</v>
      </c>
      <c r="G85" s="59">
        <f t="shared" si="27"/>
        <v>6.4901122415500501</v>
      </c>
      <c r="H85" s="61">
        <f t="shared" si="39"/>
        <v>8.8103816000000279</v>
      </c>
      <c r="I85" s="72" t="s">
        <v>95</v>
      </c>
    </row>
    <row r="86" spans="1:9" ht="18.75" hidden="1">
      <c r="A86" s="23" t="s">
        <v>27</v>
      </c>
      <c r="B86" s="58">
        <f t="shared" si="38"/>
        <v>1170.6120216600002</v>
      </c>
      <c r="C86" s="59">
        <f t="shared" si="24"/>
        <v>4.0491286563006712</v>
      </c>
      <c r="D86" s="26">
        <v>614.81729236000001</v>
      </c>
      <c r="E86" s="60">
        <f t="shared" si="34"/>
        <v>4.840453994749172</v>
      </c>
      <c r="F86" s="58">
        <v>555.79472930000009</v>
      </c>
      <c r="G86" s="59">
        <f t="shared" si="27"/>
        <v>3.18756928343642</v>
      </c>
      <c r="H86" s="61">
        <f t="shared" si="39"/>
        <v>59.022563059999925</v>
      </c>
      <c r="I86" s="31">
        <f t="shared" ref="I86" si="40">IF(H86*H73&gt;0,((H86/H73)-1)*100,0)</f>
        <v>23.463470093388516</v>
      </c>
    </row>
    <row r="87" spans="1:9" ht="18.75" hidden="1">
      <c r="A87" s="39" t="s">
        <v>55</v>
      </c>
      <c r="B87" s="58">
        <f t="shared" si="38"/>
        <v>1160.8085895899999</v>
      </c>
      <c r="C87" s="59">
        <f t="shared" si="24"/>
        <v>7.1259983509269764</v>
      </c>
      <c r="D87" s="26">
        <v>592.73900283</v>
      </c>
      <c r="E87" s="60">
        <f t="shared" si="34"/>
        <v>4.919043471469009</v>
      </c>
      <c r="F87" s="58">
        <v>568.06958675999999</v>
      </c>
      <c r="G87" s="59">
        <f t="shared" si="27"/>
        <v>9.5299967434988595</v>
      </c>
      <c r="H87" s="61">
        <f t="shared" si="39"/>
        <v>24.669416070000011</v>
      </c>
      <c r="I87" s="31">
        <f t="shared" ref="I87:I89" si="41">((H87/H74)-1)*100</f>
        <v>-46.725213483979068</v>
      </c>
    </row>
    <row r="88" spans="1:9" ht="18.75" hidden="1">
      <c r="A88" s="39" t="s">
        <v>56</v>
      </c>
      <c r="B88" s="58">
        <f t="shared" si="38"/>
        <v>1217.4224629999999</v>
      </c>
      <c r="C88" s="59">
        <f t="shared" si="24"/>
        <v>12.202766452190851</v>
      </c>
      <c r="D88" s="26">
        <v>613.37323757000001</v>
      </c>
      <c r="E88" s="60">
        <f t="shared" si="34"/>
        <v>11.671524194754612</v>
      </c>
      <c r="F88" s="58">
        <v>604.04922542999998</v>
      </c>
      <c r="G88" s="59">
        <f t="shared" si="27"/>
        <v>12.747406058348144</v>
      </c>
      <c r="H88" s="61">
        <f t="shared" si="39"/>
        <v>9.3240121400000362</v>
      </c>
      <c r="I88" s="31">
        <f t="shared" si="41"/>
        <v>-30.990193571248426</v>
      </c>
    </row>
    <row r="89" spans="1:9" ht="18.75" hidden="1">
      <c r="A89" s="39" t="s">
        <v>57</v>
      </c>
      <c r="B89" s="58">
        <f t="shared" si="38"/>
        <v>1261.8658099899999</v>
      </c>
      <c r="C89" s="59">
        <f t="shared" si="24"/>
        <v>15.056417187929094</v>
      </c>
      <c r="D89" s="26">
        <v>646.70137184999999</v>
      </c>
      <c r="E89" s="60">
        <f t="shared" si="34"/>
        <v>12.317746152227693</v>
      </c>
      <c r="F89" s="58">
        <v>615.16443814000002</v>
      </c>
      <c r="G89" s="59">
        <f t="shared" si="27"/>
        <v>18.083277995549697</v>
      </c>
      <c r="H89" s="61">
        <f t="shared" si="39"/>
        <v>31.536933709999971</v>
      </c>
      <c r="I89" s="31">
        <f t="shared" si="41"/>
        <v>-42.472175639824208</v>
      </c>
    </row>
    <row r="90" spans="1:9" ht="19.5">
      <c r="A90" s="32" t="s">
        <v>45</v>
      </c>
      <c r="B90" s="8">
        <f t="shared" si="38"/>
        <v>14866.300323340001</v>
      </c>
      <c r="C90" s="65">
        <f>((B90/B77)-1)*100</f>
        <v>8.4794427309657685</v>
      </c>
      <c r="D90" s="10">
        <f>SUM(D91:D102)</f>
        <v>7381.428411150001</v>
      </c>
      <c r="E90" s="66">
        <f>((D90/D77)-1)*100</f>
        <v>5.701265715699666</v>
      </c>
      <c r="F90" s="8">
        <f>SUM(F91:F102)</f>
        <v>7484.8719121899994</v>
      </c>
      <c r="G90" s="65">
        <f>((F90/F77)-1)*100</f>
        <v>11.366056009711855</v>
      </c>
      <c r="H90" s="12">
        <f t="shared" si="39"/>
        <v>-103.44350103999841</v>
      </c>
      <c r="I90" s="126" t="s">
        <v>95</v>
      </c>
    </row>
    <row r="91" spans="1:9" ht="18.75" hidden="1">
      <c r="A91" s="39" t="s">
        <v>46</v>
      </c>
      <c r="B91" s="58">
        <f t="shared" si="38"/>
        <v>1184.77643356</v>
      </c>
      <c r="C91" s="59">
        <f t="shared" ref="C91:C102" si="42">((B91/B78)-1)*100</f>
        <v>13.918965674064655</v>
      </c>
      <c r="D91" s="26">
        <v>548.92272751999997</v>
      </c>
      <c r="E91" s="71">
        <f t="shared" ref="E91:E102" si="43">((D91/D78)-1)*100</f>
        <v>16.3191431933156</v>
      </c>
      <c r="F91" s="58">
        <v>635.85370604000002</v>
      </c>
      <c r="G91" s="59">
        <f t="shared" ref="G91:G102" si="44">((F91/F78)-1)*100</f>
        <v>11.925200273422876</v>
      </c>
      <c r="H91" s="61">
        <f t="shared" si="39"/>
        <v>-86.930978520000053</v>
      </c>
      <c r="I91" s="31">
        <f t="shared" ref="I91:I99" si="45">((H91/H78)-1)*100</f>
        <v>-9.6304841290432819</v>
      </c>
    </row>
    <row r="92" spans="1:9" ht="19.5" hidden="1">
      <c r="A92" s="39" t="s">
        <v>47</v>
      </c>
      <c r="B92" s="58">
        <f t="shared" si="38"/>
        <v>1198.4296367100001</v>
      </c>
      <c r="C92" s="59">
        <f t="shared" si="42"/>
        <v>13.809705960283637</v>
      </c>
      <c r="D92" s="26">
        <v>598.57320376999996</v>
      </c>
      <c r="E92" s="60">
        <f t="shared" si="43"/>
        <v>6.4826252962442155</v>
      </c>
      <c r="F92" s="58">
        <v>599.85643293999999</v>
      </c>
      <c r="G92" s="59">
        <f t="shared" si="44"/>
        <v>22.200336010402765</v>
      </c>
      <c r="H92" s="61">
        <f t="shared" si="39"/>
        <v>-1.2832291700000269</v>
      </c>
      <c r="I92" s="72" t="s">
        <v>95</v>
      </c>
    </row>
    <row r="93" spans="1:9" ht="18.75" hidden="1">
      <c r="A93" s="39" t="s">
        <v>48</v>
      </c>
      <c r="B93" s="58">
        <f t="shared" si="38"/>
        <v>1318.2854374399999</v>
      </c>
      <c r="C93" s="59">
        <f t="shared" si="42"/>
        <v>7.4578260307169408</v>
      </c>
      <c r="D93" s="26">
        <v>696.11699364999993</v>
      </c>
      <c r="E93" s="60">
        <f t="shared" si="43"/>
        <v>8.7481014647638577</v>
      </c>
      <c r="F93" s="58">
        <v>622.16844378999997</v>
      </c>
      <c r="G93" s="59">
        <f t="shared" si="44"/>
        <v>6.0500106127967967</v>
      </c>
      <c r="H93" s="61">
        <f t="shared" si="39"/>
        <v>73.948549859999957</v>
      </c>
      <c r="I93" s="31">
        <f t="shared" si="45"/>
        <v>38.365940691906708</v>
      </c>
    </row>
    <row r="94" spans="1:9" ht="18.75" hidden="1">
      <c r="A94" s="39" t="s">
        <v>49</v>
      </c>
      <c r="B94" s="58">
        <f t="shared" si="38"/>
        <v>1209.7397881700001</v>
      </c>
      <c r="C94" s="59">
        <f t="shared" si="42"/>
        <v>9.3253600486322696</v>
      </c>
      <c r="D94" s="26">
        <v>633.70980470000006</v>
      </c>
      <c r="E94" s="60">
        <f t="shared" si="43"/>
        <v>10.211198838473301</v>
      </c>
      <c r="F94" s="58">
        <v>576.02998347000005</v>
      </c>
      <c r="G94" s="59">
        <f t="shared" si="44"/>
        <v>8.3671254293337327</v>
      </c>
      <c r="H94" s="61">
        <f t="shared" si="39"/>
        <v>57.679821230000016</v>
      </c>
      <c r="I94" s="31">
        <f t="shared" si="45"/>
        <v>32.77536820251057</v>
      </c>
    </row>
    <row r="95" spans="1:9" ht="18.75" hidden="1">
      <c r="A95" s="39" t="s">
        <v>50</v>
      </c>
      <c r="B95" s="58">
        <f t="shared" si="38"/>
        <v>1206.2471442799999</v>
      </c>
      <c r="C95" s="59">
        <f t="shared" si="42"/>
        <v>13.703199923341657</v>
      </c>
      <c r="D95" s="127">
        <v>576.80520390999993</v>
      </c>
      <c r="E95" s="60">
        <f t="shared" si="43"/>
        <v>10.640750424327173</v>
      </c>
      <c r="F95" s="58">
        <v>629.44194037</v>
      </c>
      <c r="G95" s="59">
        <f t="shared" si="44"/>
        <v>16.66228739523099</v>
      </c>
      <c r="H95" s="61">
        <f t="shared" si="39"/>
        <v>-52.636736460000066</v>
      </c>
      <c r="I95" s="31">
        <f t="shared" si="45"/>
        <v>189.0491407465403</v>
      </c>
    </row>
    <row r="96" spans="1:9" ht="18.75" hidden="1">
      <c r="A96" s="39" t="s">
        <v>51</v>
      </c>
      <c r="B96" s="58">
        <f t="shared" si="38"/>
        <v>1215.6482651699998</v>
      </c>
      <c r="C96" s="59">
        <f t="shared" si="42"/>
        <v>5.4804699118153666</v>
      </c>
      <c r="D96" s="127">
        <v>640.88603955999997</v>
      </c>
      <c r="E96" s="60">
        <f t="shared" si="43"/>
        <v>7.5720048674587703</v>
      </c>
      <c r="F96" s="58">
        <v>574.76222560999997</v>
      </c>
      <c r="G96" s="59">
        <f t="shared" si="44"/>
        <v>3.2421835963902135</v>
      </c>
      <c r="H96" s="61">
        <f t="shared" si="39"/>
        <v>66.123813949999999</v>
      </c>
      <c r="I96" s="31">
        <f t="shared" si="45"/>
        <v>69.281637770322774</v>
      </c>
    </row>
    <row r="97" spans="1:9" ht="19.5" hidden="1">
      <c r="A97" s="39" t="s">
        <v>52</v>
      </c>
      <c r="B97" s="58">
        <f t="shared" si="38"/>
        <v>1230.55221538</v>
      </c>
      <c r="C97" s="59">
        <f t="shared" si="42"/>
        <v>9.9410149305141147</v>
      </c>
      <c r="D97" s="127">
        <v>605.08144298000002</v>
      </c>
      <c r="E97" s="60">
        <f t="shared" si="43"/>
        <v>4.7347525340299956</v>
      </c>
      <c r="F97" s="58">
        <v>625.47077239999999</v>
      </c>
      <c r="G97" s="59">
        <f t="shared" si="44"/>
        <v>15.495007130482064</v>
      </c>
      <c r="H97" s="61">
        <f t="shared" si="39"/>
        <v>-20.389329419999967</v>
      </c>
      <c r="I97" s="72" t="s">
        <v>95</v>
      </c>
    </row>
    <row r="98" spans="1:9" ht="19.5" hidden="1">
      <c r="A98" s="39" t="s">
        <v>53</v>
      </c>
      <c r="B98" s="58">
        <f t="shared" si="38"/>
        <v>1245.4099999999999</v>
      </c>
      <c r="C98" s="59">
        <f t="shared" si="42"/>
        <v>9.7731331400108026</v>
      </c>
      <c r="D98" s="127">
        <v>602.52</v>
      </c>
      <c r="E98" s="60">
        <f t="shared" si="43"/>
        <v>5.3963615382831343</v>
      </c>
      <c r="F98" s="58">
        <v>642.89</v>
      </c>
      <c r="G98" s="59">
        <f t="shared" si="44"/>
        <v>14.218413809410491</v>
      </c>
      <c r="H98" s="61">
        <f t="shared" si="39"/>
        <v>-40.370000000000005</v>
      </c>
      <c r="I98" s="72" t="s">
        <v>95</v>
      </c>
    </row>
    <row r="99" spans="1:9" ht="18.75" hidden="1">
      <c r="A99" s="39" t="s">
        <v>54</v>
      </c>
      <c r="B99" s="34">
        <f t="shared" si="38"/>
        <v>1187.3195399699998</v>
      </c>
      <c r="C99" s="59">
        <f t="shared" si="42"/>
        <v>1.4272464318542788</v>
      </c>
      <c r="D99" s="127">
        <v>599.19551796999997</v>
      </c>
      <c r="E99" s="60">
        <f t="shared" si="43"/>
        <v>-2.5408807761465591</v>
      </c>
      <c r="F99" s="58">
        <v>588.12402199999997</v>
      </c>
      <c r="G99" s="59">
        <f t="shared" si="44"/>
        <v>5.8167684930580776</v>
      </c>
      <c r="H99" s="61">
        <f t="shared" si="39"/>
        <v>11.071495970000001</v>
      </c>
      <c r="I99" s="31">
        <f t="shared" si="45"/>
        <v>-81.241926144845365</v>
      </c>
    </row>
    <row r="100" spans="1:9" ht="19.5" hidden="1">
      <c r="A100" s="39" t="s">
        <v>55</v>
      </c>
      <c r="B100" s="58">
        <f t="shared" si="38"/>
        <v>1325.67012821</v>
      </c>
      <c r="C100" s="59">
        <f t="shared" si="42"/>
        <v>14.202301748837808</v>
      </c>
      <c r="D100" s="127">
        <v>642.59655680000003</v>
      </c>
      <c r="E100" s="60">
        <f t="shared" si="43"/>
        <v>8.4113840546948815</v>
      </c>
      <c r="F100" s="58">
        <v>683.07357141</v>
      </c>
      <c r="G100" s="59">
        <f t="shared" si="44"/>
        <v>20.24470017941433</v>
      </c>
      <c r="H100" s="61">
        <f t="shared" si="39"/>
        <v>-40.477014609999969</v>
      </c>
      <c r="I100" s="72" t="s">
        <v>95</v>
      </c>
    </row>
    <row r="101" spans="1:9" ht="19.5" hidden="1">
      <c r="A101" s="39" t="s">
        <v>56</v>
      </c>
      <c r="B101" s="58">
        <f t="shared" si="38"/>
        <v>1287.5913567699999</v>
      </c>
      <c r="C101" s="59">
        <f t="shared" si="42"/>
        <v>5.7637258965214322</v>
      </c>
      <c r="D101" s="127">
        <v>611.18950758000005</v>
      </c>
      <c r="E101" s="60">
        <f t="shared" si="43"/>
        <v>-0.35601977005896845</v>
      </c>
      <c r="F101" s="58">
        <v>676.40184919000001</v>
      </c>
      <c r="G101" s="59">
        <f t="shared" si="44"/>
        <v>11.977935028141928</v>
      </c>
      <c r="H101" s="61">
        <f t="shared" si="39"/>
        <v>-65.212341609999953</v>
      </c>
      <c r="I101" s="72" t="s">
        <v>95</v>
      </c>
    </row>
    <row r="102" spans="1:9" ht="19.5" hidden="1">
      <c r="A102" s="39" t="s">
        <v>57</v>
      </c>
      <c r="B102" s="58">
        <f t="shared" si="38"/>
        <v>1256.63037768</v>
      </c>
      <c r="C102" s="59">
        <f t="shared" si="42"/>
        <v>-0.41489612196096148</v>
      </c>
      <c r="D102" s="127">
        <v>625.83141271</v>
      </c>
      <c r="E102" s="60">
        <f t="shared" si="43"/>
        <v>-3.227140075534074</v>
      </c>
      <c r="F102" s="58">
        <v>630.79896497000004</v>
      </c>
      <c r="G102" s="59">
        <f t="shared" si="44"/>
        <v>2.5415199352667894</v>
      </c>
      <c r="H102" s="61">
        <f t="shared" si="39"/>
        <v>-4.9675522600000477</v>
      </c>
      <c r="I102" s="72" t="s">
        <v>95</v>
      </c>
    </row>
    <row r="103" spans="1:9" ht="18.75">
      <c r="A103" s="32" t="s">
        <v>68</v>
      </c>
      <c r="B103" s="8">
        <f t="shared" si="38"/>
        <v>14265.209236810002</v>
      </c>
      <c r="C103" s="65">
        <f>((B103/B90)-1)*100</f>
        <v>-4.0433132215571437</v>
      </c>
      <c r="D103" s="10">
        <f>SUM(D104:D115)</f>
        <v>7055.6430897099999</v>
      </c>
      <c r="E103" s="66">
        <f>((D103/D90)-1)*100</f>
        <v>-4.4135809939968684</v>
      </c>
      <c r="F103" s="8">
        <f>SUM(F104:F115)</f>
        <v>7209.5661471000012</v>
      </c>
      <c r="G103" s="65">
        <f>((F103/F90)-1)*100</f>
        <v>-3.6781626769274434</v>
      </c>
      <c r="H103" s="12">
        <f t="shared" si="39"/>
        <v>-153.9230573900013</v>
      </c>
      <c r="I103" s="19">
        <f>((H103/H90)-1)*100</f>
        <v>48.799156875485103</v>
      </c>
    </row>
    <row r="104" spans="1:9" ht="18.75" hidden="1">
      <c r="A104" s="39" t="s">
        <v>46</v>
      </c>
      <c r="B104" s="58">
        <f t="shared" si="38"/>
        <v>1153.8954945999999</v>
      </c>
      <c r="C104" s="59">
        <f t="shared" ref="C104:C115" si="46">((B104/B91)-1)*100</f>
        <v>-2.6064781578419405</v>
      </c>
      <c r="D104" s="26">
        <v>511.60045629000001</v>
      </c>
      <c r="E104" s="60">
        <f t="shared" ref="E104:E115" si="47">((D104/D91)-1)*100</f>
        <v>-6.7991849050630044</v>
      </c>
      <c r="F104" s="58">
        <v>642.29503831</v>
      </c>
      <c r="G104" s="59">
        <f t="shared" ref="G104:G115" si="48">((F104/F91)-1)*100</f>
        <v>1.0130211098580588</v>
      </c>
      <c r="H104" s="61">
        <f t="shared" si="39"/>
        <v>-130.69458201999998</v>
      </c>
      <c r="I104" s="31">
        <f t="shared" ref="I104:I115" si="49">((H104/H91)-1)*100</f>
        <v>50.342932111285641</v>
      </c>
    </row>
    <row r="105" spans="1:9" ht="19.5" hidden="1">
      <c r="A105" s="39" t="s">
        <v>47</v>
      </c>
      <c r="B105" s="58">
        <f t="shared" si="38"/>
        <v>1126.5911938700001</v>
      </c>
      <c r="C105" s="59">
        <f t="shared" si="46"/>
        <v>-5.9943813670375494</v>
      </c>
      <c r="D105" s="26">
        <v>578.17992182</v>
      </c>
      <c r="E105" s="60">
        <f t="shared" si="47"/>
        <v>-3.4069821070433437</v>
      </c>
      <c r="F105" s="58">
        <v>548.41127204999998</v>
      </c>
      <c r="G105" s="59">
        <f t="shared" si="48"/>
        <v>-8.5762455922758658</v>
      </c>
      <c r="H105" s="61">
        <f t="shared" si="39"/>
        <v>29.768649770000025</v>
      </c>
      <c r="I105" s="72" t="s">
        <v>95</v>
      </c>
    </row>
    <row r="106" spans="1:9" ht="18.75" hidden="1">
      <c r="A106" s="39" t="s">
        <v>48</v>
      </c>
      <c r="B106" s="58">
        <f t="shared" si="38"/>
        <v>1249.45665833</v>
      </c>
      <c r="C106" s="59">
        <f t="shared" si="46"/>
        <v>-5.2210831702472316</v>
      </c>
      <c r="D106" s="26">
        <v>647.99950376000004</v>
      </c>
      <c r="E106" s="60">
        <f t="shared" si="47"/>
        <v>-6.9122705420107682</v>
      </c>
      <c r="F106" s="58">
        <v>601.45715456999994</v>
      </c>
      <c r="G106" s="59">
        <f t="shared" si="48"/>
        <v>-3.3288877677297823</v>
      </c>
      <c r="H106" s="61">
        <f t="shared" si="39"/>
        <v>46.542349190000095</v>
      </c>
      <c r="I106" s="31">
        <f t="shared" si="49"/>
        <v>-37.06117391332964</v>
      </c>
    </row>
    <row r="107" spans="1:9" ht="18.75" hidden="1">
      <c r="A107" s="39" t="s">
        <v>49</v>
      </c>
      <c r="B107" s="58">
        <f t="shared" si="38"/>
        <v>1188.5913287600001</v>
      </c>
      <c r="C107" s="59">
        <f t="shared" si="46"/>
        <v>-1.7481825113805471</v>
      </c>
      <c r="D107" s="26">
        <v>596.93751623000003</v>
      </c>
      <c r="E107" s="60">
        <f t="shared" si="47"/>
        <v>-5.8027015200448284</v>
      </c>
      <c r="F107" s="58">
        <v>591.65381252999998</v>
      </c>
      <c r="G107" s="59">
        <f t="shared" si="48"/>
        <v>2.7123291336124788</v>
      </c>
      <c r="H107" s="61">
        <f t="shared" si="39"/>
        <v>5.2837037000000464</v>
      </c>
      <c r="I107" s="31">
        <f t="shared" si="49"/>
        <v>-90.839597649009491</v>
      </c>
    </row>
    <row r="108" spans="1:9" ht="18.75" hidden="1">
      <c r="A108" s="39" t="s">
        <v>50</v>
      </c>
      <c r="B108" s="58">
        <f t="shared" si="38"/>
        <v>1149.48847456</v>
      </c>
      <c r="C108" s="59">
        <f t="shared" si="46"/>
        <v>-4.7053930854177306</v>
      </c>
      <c r="D108" s="26">
        <v>530.85068312999999</v>
      </c>
      <c r="E108" s="60">
        <f t="shared" si="47"/>
        <v>-7.9670780479245362</v>
      </c>
      <c r="F108" s="58">
        <v>618.63779142999999</v>
      </c>
      <c r="G108" s="59">
        <f t="shared" si="48"/>
        <v>-1.7164647359928176</v>
      </c>
      <c r="H108" s="61">
        <f t="shared" si="39"/>
        <v>-87.7871083</v>
      </c>
      <c r="I108" s="31">
        <f t="shared" si="49"/>
        <v>66.779162622879468</v>
      </c>
    </row>
    <row r="109" spans="1:9" ht="18.75" hidden="1">
      <c r="A109" s="39" t="s">
        <v>51</v>
      </c>
      <c r="B109" s="58">
        <f t="shared" si="38"/>
        <v>1164.2674657600001</v>
      </c>
      <c r="C109" s="59">
        <f t="shared" si="46"/>
        <v>-4.2266172611050923</v>
      </c>
      <c r="D109" s="26">
        <v>609.34376325999995</v>
      </c>
      <c r="E109" s="60">
        <f t="shared" si="47"/>
        <v>-4.9216669349913422</v>
      </c>
      <c r="F109" s="58">
        <v>554.92370249999999</v>
      </c>
      <c r="G109" s="59">
        <f t="shared" si="48"/>
        <v>-3.4516052423148036</v>
      </c>
      <c r="H109" s="61">
        <f t="shared" si="39"/>
        <v>54.420060759999956</v>
      </c>
      <c r="I109" s="31">
        <f t="shared" si="49"/>
        <v>-17.69975518782072</v>
      </c>
    </row>
    <row r="110" spans="1:9" ht="18.75" hidden="1">
      <c r="A110" s="39" t="s">
        <v>52</v>
      </c>
      <c r="B110" s="58">
        <f t="shared" si="38"/>
        <v>1250.4618084700001</v>
      </c>
      <c r="C110" s="59">
        <f t="shared" si="46"/>
        <v>1.6179397217900071</v>
      </c>
      <c r="D110" s="26">
        <v>613.50824301</v>
      </c>
      <c r="E110" s="60">
        <f t="shared" si="47"/>
        <v>1.3926720324620057</v>
      </c>
      <c r="F110" s="58">
        <v>636.95356546000005</v>
      </c>
      <c r="G110" s="59">
        <f t="shared" si="48"/>
        <v>1.8358640509994251</v>
      </c>
      <c r="H110" s="61">
        <f t="shared" si="39"/>
        <v>-23.445322450000049</v>
      </c>
      <c r="I110" s="31">
        <f t="shared" si="49"/>
        <v>14.988197831569906</v>
      </c>
    </row>
    <row r="111" spans="1:9" ht="18.75" hidden="1">
      <c r="A111" s="39" t="s">
        <v>53</v>
      </c>
      <c r="B111" s="58">
        <f t="shared" si="38"/>
        <v>1170.5262750699999</v>
      </c>
      <c r="C111" s="59">
        <f t="shared" si="46"/>
        <v>-6.012776911217987</v>
      </c>
      <c r="D111" s="26">
        <v>578.09614815999998</v>
      </c>
      <c r="E111" s="60">
        <f t="shared" si="47"/>
        <v>-4.0536167828453813</v>
      </c>
      <c r="F111" s="58">
        <v>592.43012691000001</v>
      </c>
      <c r="G111" s="59">
        <f t="shared" si="48"/>
        <v>-7.8489124251427071</v>
      </c>
      <c r="H111" s="61">
        <f t="shared" si="39"/>
        <v>-14.333978750000028</v>
      </c>
      <c r="I111" s="31">
        <f t="shared" si="49"/>
        <v>-64.493488357691291</v>
      </c>
    </row>
    <row r="112" spans="1:9" ht="19.5" hidden="1">
      <c r="A112" s="39" t="s">
        <v>54</v>
      </c>
      <c r="B112" s="34">
        <f t="shared" si="38"/>
        <v>1196.4916737600001</v>
      </c>
      <c r="C112" s="59">
        <f t="shared" si="46"/>
        <v>0.77250760904954419</v>
      </c>
      <c r="D112" s="26">
        <v>592.24464727999998</v>
      </c>
      <c r="E112" s="60">
        <f t="shared" si="47"/>
        <v>-1.160033825611495</v>
      </c>
      <c r="F112" s="58">
        <v>604.24702648000005</v>
      </c>
      <c r="G112" s="59">
        <f t="shared" si="48"/>
        <v>2.7414293375012111</v>
      </c>
      <c r="H112" s="61">
        <f t="shared" si="39"/>
        <v>-12.002379200000064</v>
      </c>
      <c r="I112" s="72" t="s">
        <v>95</v>
      </c>
    </row>
    <row r="113" spans="1:9" ht="19.5" hidden="1">
      <c r="A113" s="39" t="s">
        <v>55</v>
      </c>
      <c r="B113" s="58">
        <f t="shared" si="38"/>
        <v>1215.2372737599999</v>
      </c>
      <c r="C113" s="59">
        <f t="shared" si="46"/>
        <v>-8.330341922927186</v>
      </c>
      <c r="D113" s="26">
        <v>608.13477335000005</v>
      </c>
      <c r="E113" s="60">
        <f t="shared" si="47"/>
        <v>-5.3628957524473275</v>
      </c>
      <c r="F113" s="58">
        <v>607.10250040999995</v>
      </c>
      <c r="G113" s="59">
        <f t="shared" si="48"/>
        <v>-11.121945597043171</v>
      </c>
      <c r="H113" s="61">
        <f t="shared" si="39"/>
        <v>1.0322729400000981</v>
      </c>
      <c r="I113" s="72" t="s">
        <v>95</v>
      </c>
    </row>
    <row r="114" spans="1:9" ht="18.75" hidden="1">
      <c r="A114" s="39" t="s">
        <v>56</v>
      </c>
      <c r="B114" s="58">
        <f t="shared" si="38"/>
        <v>1180.1077863800001</v>
      </c>
      <c r="C114" s="59">
        <f t="shared" si="46"/>
        <v>-8.3476461553476771</v>
      </c>
      <c r="D114" s="26">
        <v>585.99417748999997</v>
      </c>
      <c r="E114" s="60">
        <f t="shared" si="47"/>
        <v>-4.1223433611877303</v>
      </c>
      <c r="F114" s="58">
        <v>594.11360889000002</v>
      </c>
      <c r="G114" s="59">
        <f t="shared" si="48"/>
        <v>-12.165584762747351</v>
      </c>
      <c r="H114" s="61">
        <f t="shared" si="39"/>
        <v>-8.1194314000000531</v>
      </c>
      <c r="I114" s="31">
        <f t="shared" si="49"/>
        <v>-87.549241141258165</v>
      </c>
    </row>
    <row r="115" spans="1:9" ht="18.75" hidden="1">
      <c r="A115" s="39" t="s">
        <v>57</v>
      </c>
      <c r="B115" s="58">
        <f t="shared" si="38"/>
        <v>1220.09380349</v>
      </c>
      <c r="C115" s="59">
        <f t="shared" si="46"/>
        <v>-2.9075036573168123</v>
      </c>
      <c r="D115" s="26">
        <v>602.75325593000002</v>
      </c>
      <c r="E115" s="60">
        <f t="shared" si="47"/>
        <v>-3.6875996172940573</v>
      </c>
      <c r="F115" s="58">
        <v>617.34054756</v>
      </c>
      <c r="G115" s="59">
        <f t="shared" si="48"/>
        <v>-2.1335509658992668</v>
      </c>
      <c r="H115" s="61">
        <f t="shared" si="39"/>
        <v>-14.587291629999982</v>
      </c>
      <c r="I115" s="31">
        <f t="shared" si="49"/>
        <v>193.65149809213767</v>
      </c>
    </row>
    <row r="116" spans="1:9" ht="19.5">
      <c r="A116" s="32" t="s">
        <v>78</v>
      </c>
      <c r="B116" s="8">
        <f>D116+F116</f>
        <v>12767.46028548</v>
      </c>
      <c r="C116" s="65">
        <f>((B116/B103)-1)*100</f>
        <v>-10.499312884000368</v>
      </c>
      <c r="D116" s="10">
        <f>SUM(D117:D128)</f>
        <v>6413.0218481900001</v>
      </c>
      <c r="E116" s="66">
        <f>((D116/D103)-1)*100</f>
        <v>-9.1079045998968322</v>
      </c>
      <c r="F116" s="8">
        <f>SUM(F117:F128)</f>
        <v>6354.4384372899995</v>
      </c>
      <c r="G116" s="65">
        <f>((F116/F103)-1)*100</f>
        <v>-11.861014828943228</v>
      </c>
      <c r="H116" s="12">
        <f>D116-F116</f>
        <v>58.583410900000672</v>
      </c>
      <c r="I116" s="126" t="s">
        <v>95</v>
      </c>
    </row>
    <row r="117" spans="1:9" ht="18.75" hidden="1">
      <c r="A117" s="39" t="s">
        <v>46</v>
      </c>
      <c r="B117" s="58">
        <f t="shared" si="38"/>
        <v>1114.37414289</v>
      </c>
      <c r="C117" s="59">
        <f t="shared" ref="C117:C128" si="50">((B117/B104)-1)*100</f>
        <v>-3.4250373534650103</v>
      </c>
      <c r="D117" s="26">
        <v>497.16239186000001</v>
      </c>
      <c r="E117" s="60">
        <f t="shared" ref="E117:E128" si="51">((D117/D104)-1)*100</f>
        <v>-2.8221367382471163</v>
      </c>
      <c r="F117" s="58">
        <v>617.21175102999996</v>
      </c>
      <c r="G117" s="59">
        <f t="shared" ref="G117:G128" si="52">((F117/F104)-1)*100</f>
        <v>-3.90525938764823</v>
      </c>
      <c r="H117" s="61">
        <f t="shared" si="39"/>
        <v>-120.04935916999995</v>
      </c>
      <c r="I117" s="31">
        <f t="shared" ref="I117:I126" si="53">((H117/H104)-1)*100</f>
        <v>-8.1451141167971475</v>
      </c>
    </row>
    <row r="118" spans="1:9" ht="18.75" hidden="1">
      <c r="A118" s="39" t="s">
        <v>47</v>
      </c>
      <c r="B118" s="58">
        <f t="shared" si="38"/>
        <v>1047.5704370599999</v>
      </c>
      <c r="C118" s="59">
        <f t="shared" si="50"/>
        <v>-7.0141465014077253</v>
      </c>
      <c r="D118" s="26">
        <v>574.36455708999995</v>
      </c>
      <c r="E118" s="60">
        <f t="shared" si="51"/>
        <v>-0.6598922906195015</v>
      </c>
      <c r="F118" s="58">
        <v>473.20587997000001</v>
      </c>
      <c r="G118" s="59">
        <f t="shared" si="52"/>
        <v>-13.71331989564637</v>
      </c>
      <c r="H118" s="61">
        <f t="shared" si="39"/>
        <v>101.15867711999994</v>
      </c>
      <c r="I118" s="31">
        <f t="shared" si="53"/>
        <v>239.8161418189168</v>
      </c>
    </row>
    <row r="119" spans="1:9" ht="18.75" hidden="1">
      <c r="A119" s="39" t="s">
        <v>48</v>
      </c>
      <c r="B119" s="58">
        <f t="shared" si="38"/>
        <v>1180.1768164600001</v>
      </c>
      <c r="C119" s="59">
        <f t="shared" si="50"/>
        <v>-5.5447975252377324</v>
      </c>
      <c r="D119" s="26">
        <v>590.43642862000002</v>
      </c>
      <c r="E119" s="60">
        <f t="shared" si="51"/>
        <v>-8.8831974107992036</v>
      </c>
      <c r="F119" s="58">
        <v>589.74038784000004</v>
      </c>
      <c r="G119" s="59">
        <f t="shared" si="52"/>
        <v>-1.9480634058425261</v>
      </c>
      <c r="H119" s="61">
        <f t="shared" si="39"/>
        <v>0.69604077999997571</v>
      </c>
      <c r="I119" s="31">
        <f t="shared" si="53"/>
        <v>-98.504500112019429</v>
      </c>
    </row>
    <row r="120" spans="1:9" ht="19.5" hidden="1">
      <c r="A120" s="39" t="s">
        <v>49</v>
      </c>
      <c r="B120" s="58">
        <f t="shared" si="38"/>
        <v>1053.1427681</v>
      </c>
      <c r="C120" s="59">
        <f t="shared" si="50"/>
        <v>-11.395721757562127</v>
      </c>
      <c r="D120" s="26">
        <v>483.08915796000002</v>
      </c>
      <c r="E120" s="60">
        <f t="shared" si="51"/>
        <v>-19.072072901200311</v>
      </c>
      <c r="F120" s="58">
        <v>570.05361014000005</v>
      </c>
      <c r="G120" s="59">
        <f t="shared" si="52"/>
        <v>-3.6508177472286074</v>
      </c>
      <c r="H120" s="61">
        <f t="shared" si="39"/>
        <v>-86.964452180000023</v>
      </c>
      <c r="I120" s="72" t="s">
        <v>95</v>
      </c>
    </row>
    <row r="121" spans="1:9" ht="18.75" hidden="1">
      <c r="A121" s="39" t="s">
        <v>50</v>
      </c>
      <c r="B121" s="58">
        <f t="shared" si="38"/>
        <v>860.80996564999998</v>
      </c>
      <c r="C121" s="59">
        <f t="shared" si="50"/>
        <v>-25.113649705839812</v>
      </c>
      <c r="D121" s="26">
        <v>390.44453895999999</v>
      </c>
      <c r="E121" s="60">
        <f t="shared" si="51"/>
        <v>-26.449272579275551</v>
      </c>
      <c r="F121" s="58">
        <v>470.36542668999999</v>
      </c>
      <c r="G121" s="59">
        <f t="shared" si="52"/>
        <v>-23.967556911979781</v>
      </c>
      <c r="H121" s="61">
        <f t="shared" si="39"/>
        <v>-79.920887730000004</v>
      </c>
      <c r="I121" s="31">
        <f t="shared" si="53"/>
        <v>-8.9605646231315728</v>
      </c>
    </row>
    <row r="122" spans="1:9" ht="19.5" hidden="1">
      <c r="A122" s="39" t="s">
        <v>51</v>
      </c>
      <c r="B122" s="58">
        <f t="shared" si="38"/>
        <v>930.62982968999995</v>
      </c>
      <c r="C122" s="59">
        <f t="shared" si="50"/>
        <v>-20.067350754105995</v>
      </c>
      <c r="D122" s="26">
        <v>451.79220270000002</v>
      </c>
      <c r="E122" s="60">
        <f t="shared" si="51"/>
        <v>-25.855940449295201</v>
      </c>
      <c r="F122" s="58">
        <v>478.83762698999999</v>
      </c>
      <c r="G122" s="59">
        <f t="shared" si="52"/>
        <v>-13.711087698583214</v>
      </c>
      <c r="H122" s="61">
        <f t="shared" si="39"/>
        <v>-27.045424289999971</v>
      </c>
      <c r="I122" s="72" t="s">
        <v>95</v>
      </c>
    </row>
    <row r="123" spans="1:9" ht="19.5" hidden="1">
      <c r="A123" s="39" t="s">
        <v>52</v>
      </c>
      <c r="B123" s="58">
        <f t="shared" si="38"/>
        <v>1007.74445249</v>
      </c>
      <c r="C123" s="59">
        <f t="shared" si="50"/>
        <v>-19.410217436146759</v>
      </c>
      <c r="D123" s="26">
        <v>503.18032998000001</v>
      </c>
      <c r="E123" s="60">
        <f t="shared" si="51"/>
        <v>-17.983118285209688</v>
      </c>
      <c r="F123" s="58">
        <v>504.56412251</v>
      </c>
      <c r="G123" s="59">
        <f t="shared" si="52"/>
        <v>-20.784787169593756</v>
      </c>
      <c r="H123" s="61">
        <f t="shared" si="39"/>
        <v>-1.3837925299999938</v>
      </c>
      <c r="I123" s="72" t="s">
        <v>95</v>
      </c>
    </row>
    <row r="124" spans="1:9" ht="19.5" hidden="1">
      <c r="A124" s="39" t="s">
        <v>53</v>
      </c>
      <c r="B124" s="58">
        <f t="shared" si="38"/>
        <v>965.42536895000001</v>
      </c>
      <c r="C124" s="59">
        <f t="shared" si="50"/>
        <v>-17.522110394978906</v>
      </c>
      <c r="D124" s="26">
        <v>493.46132992000003</v>
      </c>
      <c r="E124" s="60">
        <f t="shared" si="51"/>
        <v>-14.640266763475395</v>
      </c>
      <c r="F124" s="58">
        <v>471.96403902999998</v>
      </c>
      <c r="G124" s="59">
        <f t="shared" si="52"/>
        <v>-20.334227178541319</v>
      </c>
      <c r="H124" s="61">
        <f t="shared" si="39"/>
        <v>21.497290890000045</v>
      </c>
      <c r="I124" s="72" t="s">
        <v>95</v>
      </c>
    </row>
    <row r="125" spans="1:9" ht="19.5" hidden="1">
      <c r="A125" s="39" t="s">
        <v>54</v>
      </c>
      <c r="B125" s="34">
        <f t="shared" si="38"/>
        <v>1083.46813542</v>
      </c>
      <c r="C125" s="59">
        <f t="shared" si="50"/>
        <v>-9.4462452868411049</v>
      </c>
      <c r="D125" s="26">
        <v>573.33592962</v>
      </c>
      <c r="E125" s="60">
        <f t="shared" si="51"/>
        <v>-3.1927207357368204</v>
      </c>
      <c r="F125" s="58">
        <v>510.13220580000001</v>
      </c>
      <c r="G125" s="59">
        <f t="shared" si="52"/>
        <v>-15.575553797634644</v>
      </c>
      <c r="H125" s="61">
        <f t="shared" si="39"/>
        <v>63.203723819999993</v>
      </c>
      <c r="I125" s="72" t="s">
        <v>95</v>
      </c>
    </row>
    <row r="126" spans="1:9" ht="18.75" hidden="1">
      <c r="A126" s="39" t="s">
        <v>55</v>
      </c>
      <c r="B126" s="58">
        <f t="shared" si="38"/>
        <v>1166.5451519000001</v>
      </c>
      <c r="C126" s="59">
        <f t="shared" si="50"/>
        <v>-4.0067995700415082</v>
      </c>
      <c r="D126" s="26">
        <v>624.05552031000002</v>
      </c>
      <c r="E126" s="60">
        <f t="shared" si="51"/>
        <v>2.6179635925599465</v>
      </c>
      <c r="F126" s="58">
        <v>542.48963159000004</v>
      </c>
      <c r="G126" s="59">
        <f t="shared" si="52"/>
        <v>-10.642826998136945</v>
      </c>
      <c r="H126" s="61">
        <f t="shared" si="39"/>
        <v>81.565888719999975</v>
      </c>
      <c r="I126" s="31">
        <f t="shared" si="53"/>
        <v>7801.5816030198594</v>
      </c>
    </row>
    <row r="127" spans="1:9" ht="19.5" hidden="1">
      <c r="A127" s="39" t="s">
        <v>56</v>
      </c>
      <c r="B127" s="58">
        <f t="shared" si="38"/>
        <v>1137.0333024199999</v>
      </c>
      <c r="C127" s="59">
        <f t="shared" si="50"/>
        <v>-3.6500465853319897</v>
      </c>
      <c r="D127" s="26">
        <v>585.55526300999998</v>
      </c>
      <c r="E127" s="60">
        <f t="shared" si="51"/>
        <v>-7.490082612765514E-2</v>
      </c>
      <c r="F127" s="58">
        <v>551.47803940999995</v>
      </c>
      <c r="G127" s="59">
        <f t="shared" si="52"/>
        <v>-7.1763327488251534</v>
      </c>
      <c r="H127" s="61">
        <f t="shared" si="39"/>
        <v>34.077223600000025</v>
      </c>
      <c r="I127" s="72" t="s">
        <v>95</v>
      </c>
    </row>
    <row r="128" spans="1:9" ht="19.5" hidden="1">
      <c r="A128" s="39" t="s">
        <v>57</v>
      </c>
      <c r="B128" s="58">
        <f t="shared" si="38"/>
        <v>1220.53991445</v>
      </c>
      <c r="C128" s="59">
        <f t="shared" si="50"/>
        <v>3.6563660820498889E-2</v>
      </c>
      <c r="D128" s="26">
        <v>646.14419815999997</v>
      </c>
      <c r="E128" s="60">
        <f t="shared" si="51"/>
        <v>7.1987901853887371</v>
      </c>
      <c r="F128" s="58">
        <v>574.39571629</v>
      </c>
      <c r="G128" s="59">
        <f t="shared" si="52"/>
        <v>-6.9564248516862826</v>
      </c>
      <c r="H128" s="61">
        <f t="shared" si="39"/>
        <v>71.748481869999978</v>
      </c>
      <c r="I128" s="72" t="s">
        <v>95</v>
      </c>
    </row>
    <row r="129" spans="1:9" ht="19.5">
      <c r="A129" s="36" t="s">
        <v>79</v>
      </c>
      <c r="B129" s="15">
        <f t="shared" si="38"/>
        <v>15267.805436851599</v>
      </c>
      <c r="C129" s="37">
        <f>((B129/B116)-1)*100</f>
        <v>19.583731575927878</v>
      </c>
      <c r="D129" s="15">
        <f>SUM(D130:D141)</f>
        <v>7560.1765722315995</v>
      </c>
      <c r="E129" s="37">
        <f>((D129/D116)-1)*100</f>
        <v>17.887896707624186</v>
      </c>
      <c r="F129" s="15">
        <f>SUM(F130:F141)</f>
        <v>7707.6288646199991</v>
      </c>
      <c r="G129" s="37">
        <f>((F129/F116)-1)*100</f>
        <v>21.295200837717143</v>
      </c>
      <c r="H129" s="17">
        <f t="shared" si="39"/>
        <v>-147.45229238839966</v>
      </c>
      <c r="I129" s="125" t="s">
        <v>95</v>
      </c>
    </row>
    <row r="130" spans="1:9" ht="18.75" hidden="1">
      <c r="A130" s="39" t="s">
        <v>46</v>
      </c>
      <c r="B130" s="58">
        <f t="shared" si="38"/>
        <v>1149.12370586</v>
      </c>
      <c r="C130" s="59">
        <f t="shared" ref="C130:C141" si="54">((B130/B117)-1)*100</f>
        <v>3.1183030575243853</v>
      </c>
      <c r="D130" s="26">
        <v>556.85543364</v>
      </c>
      <c r="E130" s="60">
        <f t="shared" ref="E130:E141" si="55">((D130/D117)-1)*100</f>
        <v>12.006749254840955</v>
      </c>
      <c r="F130" s="58">
        <v>592.26827221999997</v>
      </c>
      <c r="G130" s="59">
        <f t="shared" ref="G130:G141" si="56">((F130/F117)-1)*100</f>
        <v>-4.04131625303219</v>
      </c>
      <c r="H130" s="61">
        <f t="shared" si="39"/>
        <v>-35.412838579999971</v>
      </c>
      <c r="I130" s="31">
        <f t="shared" ref="I130:I134" si="57">((H130/H117)-1)*100</f>
        <v>-70.501434722485754</v>
      </c>
    </row>
    <row r="131" spans="1:9" ht="18.75" hidden="1">
      <c r="A131" s="39" t="s">
        <v>47</v>
      </c>
      <c r="B131" s="58">
        <f t="shared" si="38"/>
        <v>1129.34703257</v>
      </c>
      <c r="C131" s="59">
        <f t="shared" si="54"/>
        <v>7.8063099737241126</v>
      </c>
      <c r="D131" s="26">
        <v>573.02100738000001</v>
      </c>
      <c r="E131" s="60">
        <f t="shared" si="55"/>
        <v>-0.23391932761432921</v>
      </c>
      <c r="F131" s="58">
        <v>556.32602519</v>
      </c>
      <c r="G131" s="59">
        <f t="shared" si="56"/>
        <v>17.565323834367732</v>
      </c>
      <c r="H131" s="61">
        <f t="shared" si="39"/>
        <v>16.694982190000019</v>
      </c>
      <c r="I131" s="31">
        <f t="shared" si="57"/>
        <v>-83.496243065539971</v>
      </c>
    </row>
    <row r="132" spans="1:9" ht="18.75" hidden="1">
      <c r="A132" s="39" t="s">
        <v>48</v>
      </c>
      <c r="B132" s="58">
        <f t="shared" si="38"/>
        <v>1300.79220446</v>
      </c>
      <c r="C132" s="59">
        <f t="shared" si="54"/>
        <v>10.220111623764305</v>
      </c>
      <c r="D132" s="26">
        <v>678.71419940999999</v>
      </c>
      <c r="E132" s="60">
        <f t="shared" si="55"/>
        <v>14.951274432088745</v>
      </c>
      <c r="F132" s="58">
        <v>622.07800505</v>
      </c>
      <c r="G132" s="59">
        <f t="shared" si="56"/>
        <v>5.4833648630443266</v>
      </c>
      <c r="H132" s="61">
        <f t="shared" si="39"/>
        <v>56.63619435999999</v>
      </c>
      <c r="I132" s="31">
        <f t="shared" si="57"/>
        <v>8036.9074898171857</v>
      </c>
    </row>
    <row r="133" spans="1:9" ht="19.5" hidden="1">
      <c r="A133" s="39" t="s">
        <v>49</v>
      </c>
      <c r="B133" s="58">
        <f t="shared" si="38"/>
        <v>1296.1448707300001</v>
      </c>
      <c r="C133" s="59">
        <f t="shared" si="54"/>
        <v>23.07399433301962</v>
      </c>
      <c r="D133" s="26">
        <v>658.47007133</v>
      </c>
      <c r="E133" s="60">
        <f t="shared" si="55"/>
        <v>36.304046671343748</v>
      </c>
      <c r="F133" s="58">
        <v>637.67479939999998</v>
      </c>
      <c r="G133" s="59">
        <f t="shared" si="56"/>
        <v>11.862250858018907</v>
      </c>
      <c r="H133" s="61">
        <f t="shared" si="39"/>
        <v>20.795271930000013</v>
      </c>
      <c r="I133" s="72" t="s">
        <v>95</v>
      </c>
    </row>
    <row r="134" spans="1:9" ht="18.75" hidden="1">
      <c r="A134" s="39" t="s">
        <v>50</v>
      </c>
      <c r="B134" s="58">
        <f t="shared" si="38"/>
        <v>1167.0669444</v>
      </c>
      <c r="C134" s="59">
        <f t="shared" si="54"/>
        <v>35.577768726079341</v>
      </c>
      <c r="D134" s="26">
        <v>573.77593234000005</v>
      </c>
      <c r="E134" s="60">
        <f t="shared" si="55"/>
        <v>46.954528770802419</v>
      </c>
      <c r="F134" s="58">
        <v>593.29101205999996</v>
      </c>
      <c r="G134" s="59">
        <f t="shared" si="56"/>
        <v>26.134060539916248</v>
      </c>
      <c r="H134" s="61">
        <f t="shared" si="39"/>
        <v>-19.515079719999903</v>
      </c>
      <c r="I134" s="31">
        <f t="shared" si="57"/>
        <v>-75.582003310663296</v>
      </c>
    </row>
    <row r="135" spans="1:9" ht="19.5" hidden="1">
      <c r="A135" s="39" t="s">
        <v>51</v>
      </c>
      <c r="B135" s="58">
        <f t="shared" si="38"/>
        <v>1278.5832622200001</v>
      </c>
      <c r="C135" s="59">
        <f t="shared" si="54"/>
        <v>37.389026380758295</v>
      </c>
      <c r="D135" s="26">
        <v>656.06543767999995</v>
      </c>
      <c r="E135" s="60">
        <f t="shared" si="55"/>
        <v>45.213979736529851</v>
      </c>
      <c r="F135" s="58">
        <v>622.51782453999999</v>
      </c>
      <c r="G135" s="59">
        <f t="shared" si="56"/>
        <v>30.006037422994879</v>
      </c>
      <c r="H135" s="61">
        <f t="shared" si="39"/>
        <v>33.547613139999953</v>
      </c>
      <c r="I135" s="72" t="s">
        <v>95</v>
      </c>
    </row>
    <row r="136" spans="1:9" ht="19.5" hidden="1">
      <c r="A136" s="39" t="s">
        <v>52</v>
      </c>
      <c r="B136" s="58">
        <f t="shared" si="38"/>
        <v>1295.1909983</v>
      </c>
      <c r="C136" s="59">
        <f t="shared" si="54"/>
        <v>28.523753725436897</v>
      </c>
      <c r="D136" s="26">
        <v>667.30696565999995</v>
      </c>
      <c r="E136" s="60">
        <f t="shared" si="55"/>
        <v>32.617856045073054</v>
      </c>
      <c r="F136" s="58">
        <v>627.88403263999999</v>
      </c>
      <c r="G136" s="59">
        <f t="shared" si="56"/>
        <v>24.440879687706275</v>
      </c>
      <c r="H136" s="61">
        <f t="shared" si="39"/>
        <v>39.422933019999959</v>
      </c>
      <c r="I136" s="72" t="s">
        <v>95</v>
      </c>
    </row>
    <row r="137" spans="1:9" ht="19.5" hidden="1">
      <c r="A137" s="39" t="s">
        <v>53</v>
      </c>
      <c r="B137" s="58">
        <f t="shared" si="38"/>
        <v>1261.9675709015996</v>
      </c>
      <c r="C137" s="59">
        <f t="shared" si="54"/>
        <v>30.716222246585456</v>
      </c>
      <c r="D137" s="26">
        <v>601.24303142159977</v>
      </c>
      <c r="E137" s="60">
        <f t="shared" si="55"/>
        <v>21.84197524030369</v>
      </c>
      <c r="F137" s="58">
        <v>660.72453947999998</v>
      </c>
      <c r="G137" s="59">
        <f t="shared" si="56"/>
        <v>39.994678585671139</v>
      </c>
      <c r="H137" s="61">
        <f t="shared" si="39"/>
        <v>-59.481508058400209</v>
      </c>
      <c r="I137" s="72" t="s">
        <v>95</v>
      </c>
    </row>
    <row r="138" spans="1:9" ht="19.5" hidden="1">
      <c r="A138" s="39" t="s">
        <v>54</v>
      </c>
      <c r="B138" s="34">
        <f t="shared" si="38"/>
        <v>1299.7167726499999</v>
      </c>
      <c r="C138" s="59">
        <f t="shared" si="54"/>
        <v>19.958929124036718</v>
      </c>
      <c r="D138" s="26">
        <v>620.95278556999995</v>
      </c>
      <c r="E138" s="60">
        <f t="shared" si="55"/>
        <v>8.3052279632221513</v>
      </c>
      <c r="F138" s="58">
        <v>678.76398707999999</v>
      </c>
      <c r="G138" s="59">
        <f t="shared" si="56"/>
        <v>33.056486017295875</v>
      </c>
      <c r="H138" s="61">
        <f t="shared" si="39"/>
        <v>-57.811201510000046</v>
      </c>
      <c r="I138" s="72" t="s">
        <v>95</v>
      </c>
    </row>
    <row r="139" spans="1:9" ht="19.5" hidden="1">
      <c r="A139" s="39" t="s">
        <v>55</v>
      </c>
      <c r="B139" s="58">
        <f t="shared" si="38"/>
        <v>1276.6331274500001</v>
      </c>
      <c r="C139" s="59">
        <f t="shared" si="54"/>
        <v>9.4370951154951079</v>
      </c>
      <c r="D139" s="26">
        <v>635.00071061000006</v>
      </c>
      <c r="E139" s="60">
        <f t="shared" si="55"/>
        <v>1.7538808557551189</v>
      </c>
      <c r="F139" s="58">
        <v>641.63241684000002</v>
      </c>
      <c r="G139" s="59">
        <f t="shared" si="56"/>
        <v>18.2755170747539</v>
      </c>
      <c r="H139" s="61">
        <f t="shared" si="39"/>
        <v>-6.6317062299999634</v>
      </c>
      <c r="I139" s="72" t="s">
        <v>95</v>
      </c>
    </row>
    <row r="140" spans="1:9" ht="19.5" hidden="1">
      <c r="A140" s="39" t="s">
        <v>56</v>
      </c>
      <c r="B140" s="58">
        <f t="shared" si="38"/>
        <v>1376.8139768599999</v>
      </c>
      <c r="C140" s="59">
        <f t="shared" si="54"/>
        <v>21.088271902824985</v>
      </c>
      <c r="D140" s="26">
        <v>646.42617730999996</v>
      </c>
      <c r="E140" s="60">
        <f t="shared" si="55"/>
        <v>10.395417502883998</v>
      </c>
      <c r="F140" s="58">
        <v>730.38779954999995</v>
      </c>
      <c r="G140" s="59">
        <f t="shared" si="56"/>
        <v>32.441864834981835</v>
      </c>
      <c r="H140" s="61">
        <f t="shared" si="39"/>
        <v>-83.961622239999997</v>
      </c>
      <c r="I140" s="72" t="s">
        <v>95</v>
      </c>
    </row>
    <row r="141" spans="1:9" ht="19.5" hidden="1">
      <c r="A141" s="39" t="s">
        <v>57</v>
      </c>
      <c r="B141" s="58">
        <f t="shared" si="38"/>
        <v>1436.42497045</v>
      </c>
      <c r="C141" s="59">
        <f t="shared" si="54"/>
        <v>17.687668665656233</v>
      </c>
      <c r="D141" s="26">
        <v>692.34481988000005</v>
      </c>
      <c r="E141" s="60">
        <f t="shared" si="55"/>
        <v>7.1502029812484214</v>
      </c>
      <c r="F141" s="58">
        <v>744.08015057</v>
      </c>
      <c r="G141" s="59">
        <f t="shared" si="56"/>
        <v>29.541382267957239</v>
      </c>
      <c r="H141" s="61">
        <f t="shared" si="39"/>
        <v>-51.735330689999955</v>
      </c>
      <c r="I141" s="72" t="s">
        <v>95</v>
      </c>
    </row>
    <row r="142" spans="1:9" ht="18.75">
      <c r="A142" s="32" t="s">
        <v>80</v>
      </c>
      <c r="B142" s="8">
        <f>D142+F142</f>
        <v>16447.68819768</v>
      </c>
      <c r="C142" s="65">
        <f>((B142/B129)-1)*100</f>
        <v>7.7279132597573019</v>
      </c>
      <c r="D142" s="10">
        <f>SUM(D143:D154)</f>
        <v>7468.9487013599992</v>
      </c>
      <c r="E142" s="66">
        <f>((D142/D129)-1)*100</f>
        <v>-1.2066896850885578</v>
      </c>
      <c r="F142" s="8">
        <f>SUM(F143:F154)</f>
        <v>8978.7394963199986</v>
      </c>
      <c r="G142" s="65">
        <f>((F142/F129)-1)*100</f>
        <v>16.49159104604432</v>
      </c>
      <c r="H142" s="12">
        <f>D142-F142</f>
        <v>-1509.7907949599994</v>
      </c>
      <c r="I142" s="19">
        <f>((H142/H129)-1)*100</f>
        <v>923.91815719155113</v>
      </c>
    </row>
    <row r="143" spans="1:9" ht="18.75" hidden="1">
      <c r="A143" s="39" t="s">
        <v>46</v>
      </c>
      <c r="B143" s="58">
        <f t="shared" si="38"/>
        <v>1294.40227411</v>
      </c>
      <c r="C143" s="59">
        <f t="shared" ref="C143:C153" si="58">((B143/B130)-1)*100</f>
        <v>12.642552538873453</v>
      </c>
      <c r="D143" s="26">
        <v>551.42811022000001</v>
      </c>
      <c r="E143" s="60">
        <f t="shared" ref="E143:E154" si="59">((D143/D130)-1)*100</f>
        <v>-0.97463777708393096</v>
      </c>
      <c r="F143" s="58">
        <v>742.97416389</v>
      </c>
      <c r="G143" s="59">
        <f t="shared" ref="G143:G154" si="60">((F143/F130)-1)*100</f>
        <v>25.445545327813846</v>
      </c>
      <c r="H143" s="61">
        <f t="shared" si="39"/>
        <v>-191.54605366999999</v>
      </c>
      <c r="I143" s="31">
        <f t="shared" ref="I143:I154" si="61">((H143/H130)-1)*100</f>
        <v>440.89437997828009</v>
      </c>
    </row>
    <row r="144" spans="1:9" ht="19.5" hidden="1">
      <c r="A144" s="39" t="s">
        <v>47</v>
      </c>
      <c r="B144" s="58">
        <f t="shared" si="38"/>
        <v>1306.16309095</v>
      </c>
      <c r="C144" s="59">
        <f t="shared" si="58"/>
        <v>15.656485852504364</v>
      </c>
      <c r="D144" s="26">
        <v>623.70822867000004</v>
      </c>
      <c r="E144" s="60">
        <f t="shared" si="59"/>
        <v>8.8456130992047086</v>
      </c>
      <c r="F144" s="58">
        <v>682.45486228000004</v>
      </c>
      <c r="G144" s="59">
        <f t="shared" si="60"/>
        <v>22.671748467442931</v>
      </c>
      <c r="H144" s="61">
        <f t="shared" si="39"/>
        <v>-58.746633610000004</v>
      </c>
      <c r="I144" s="72" t="s">
        <v>95</v>
      </c>
    </row>
    <row r="145" spans="1:9" ht="19.5" hidden="1">
      <c r="A145" s="39" t="s">
        <v>48</v>
      </c>
      <c r="B145" s="58">
        <f t="shared" si="38"/>
        <v>1462.6795821999999</v>
      </c>
      <c r="C145" s="59">
        <f t="shared" si="58"/>
        <v>12.445291199081598</v>
      </c>
      <c r="D145" s="26">
        <v>713.46065094999994</v>
      </c>
      <c r="E145" s="60">
        <f t="shared" si="59"/>
        <v>5.1194525722616069</v>
      </c>
      <c r="F145" s="58">
        <v>749.21893124999997</v>
      </c>
      <c r="G145" s="59">
        <f t="shared" si="60"/>
        <v>20.4381002330698</v>
      </c>
      <c r="H145" s="61">
        <f t="shared" si="39"/>
        <v>-35.758280300000024</v>
      </c>
      <c r="I145" s="72" t="s">
        <v>95</v>
      </c>
    </row>
    <row r="146" spans="1:9" ht="19.5" hidden="1">
      <c r="A146" s="39" t="s">
        <v>49</v>
      </c>
      <c r="B146" s="58">
        <f t="shared" si="38"/>
        <v>1345.61495601</v>
      </c>
      <c r="C146" s="59">
        <f t="shared" si="58"/>
        <v>3.8167095667429374</v>
      </c>
      <c r="D146" s="26">
        <v>639.02784187999998</v>
      </c>
      <c r="E146" s="60">
        <f t="shared" si="59"/>
        <v>-2.9526367706781187</v>
      </c>
      <c r="F146" s="58">
        <v>706.58711413000003</v>
      </c>
      <c r="G146" s="59">
        <f t="shared" si="60"/>
        <v>10.806811684394768</v>
      </c>
      <c r="H146" s="61">
        <f t="shared" si="39"/>
        <v>-67.559272250000049</v>
      </c>
      <c r="I146" s="72" t="s">
        <v>95</v>
      </c>
    </row>
    <row r="147" spans="1:9" ht="18.75" hidden="1">
      <c r="A147" s="39" t="s">
        <v>50</v>
      </c>
      <c r="B147" s="58">
        <f t="shared" ref="B147:B193" si="62">D147+F147</f>
        <v>1311.2028162900001</v>
      </c>
      <c r="C147" s="59">
        <f t="shared" si="58"/>
        <v>12.350265987877984</v>
      </c>
      <c r="D147" s="26">
        <v>562.83306228000004</v>
      </c>
      <c r="E147" s="60">
        <f t="shared" si="59"/>
        <v>-1.9071678408280945</v>
      </c>
      <c r="F147" s="58">
        <v>748.36975400999995</v>
      </c>
      <c r="G147" s="59">
        <f t="shared" si="60"/>
        <v>26.138731043900719</v>
      </c>
      <c r="H147" s="61">
        <f t="shared" ref="H147:H193" si="63">D147-F147</f>
        <v>-185.53669172999992</v>
      </c>
      <c r="I147" s="31">
        <f t="shared" si="61"/>
        <v>850.73499259064693</v>
      </c>
    </row>
    <row r="148" spans="1:9" ht="19.5" hidden="1">
      <c r="A148" s="39" t="s">
        <v>51</v>
      </c>
      <c r="B148" s="58">
        <f t="shared" si="62"/>
        <v>1390.9571768599999</v>
      </c>
      <c r="C148" s="59">
        <f t="shared" si="58"/>
        <v>8.7889399118900933</v>
      </c>
      <c r="D148" s="26">
        <v>643.06871217000003</v>
      </c>
      <c r="E148" s="60">
        <f t="shared" si="59"/>
        <v>-1.9810105461368854</v>
      </c>
      <c r="F148" s="58">
        <v>747.88846468999998</v>
      </c>
      <c r="G148" s="59">
        <f t="shared" si="60"/>
        <v>20.139285207237357</v>
      </c>
      <c r="H148" s="61">
        <f t="shared" si="63"/>
        <v>-104.81975251999995</v>
      </c>
      <c r="I148" s="72" t="s">
        <v>95</v>
      </c>
    </row>
    <row r="149" spans="1:9" ht="19.5" hidden="1">
      <c r="A149" s="39" t="s">
        <v>52</v>
      </c>
      <c r="B149" s="58">
        <f t="shared" si="62"/>
        <v>1386.5512414300001</v>
      </c>
      <c r="C149" s="59">
        <f t="shared" si="58"/>
        <v>7.0538046705014734</v>
      </c>
      <c r="D149" s="26">
        <v>640.42815392</v>
      </c>
      <c r="E149" s="60">
        <f t="shared" si="59"/>
        <v>-4.0279531195085649</v>
      </c>
      <c r="F149" s="58">
        <v>746.12308751</v>
      </c>
      <c r="G149" s="59">
        <f t="shared" si="60"/>
        <v>18.831352403222024</v>
      </c>
      <c r="H149" s="61">
        <f t="shared" si="63"/>
        <v>-105.69493359000001</v>
      </c>
      <c r="I149" s="72" t="s">
        <v>95</v>
      </c>
    </row>
    <row r="150" spans="1:9" ht="18.75" hidden="1">
      <c r="A150" s="39" t="s">
        <v>53</v>
      </c>
      <c r="B150" s="58">
        <f t="shared" si="62"/>
        <v>1397.9622113200001</v>
      </c>
      <c r="C150" s="59">
        <f t="shared" si="58"/>
        <v>10.7763973935749</v>
      </c>
      <c r="D150" s="26">
        <v>595.82539463000001</v>
      </c>
      <c r="E150" s="60">
        <f t="shared" si="59"/>
        <v>-0.90107269580990135</v>
      </c>
      <c r="F150" s="58">
        <v>802.13681669000005</v>
      </c>
      <c r="G150" s="59">
        <f t="shared" si="60"/>
        <v>21.40260710178763</v>
      </c>
      <c r="H150" s="61">
        <f t="shared" si="63"/>
        <v>-206.31142206000004</v>
      </c>
      <c r="I150" s="31">
        <f t="shared" si="61"/>
        <v>246.84968285847611</v>
      </c>
    </row>
    <row r="151" spans="1:9" ht="18.75" hidden="1">
      <c r="A151" s="39" t="s">
        <v>54</v>
      </c>
      <c r="B151" s="34">
        <f t="shared" si="62"/>
        <v>1379.1162202300002</v>
      </c>
      <c r="C151" s="59">
        <f t="shared" si="58"/>
        <v>6.1089807603322832</v>
      </c>
      <c r="D151" s="26">
        <v>615.39454534000004</v>
      </c>
      <c r="E151" s="60">
        <f t="shared" si="59"/>
        <v>-0.89511479119910309</v>
      </c>
      <c r="F151" s="58">
        <v>763.72167489000003</v>
      </c>
      <c r="G151" s="59">
        <f t="shared" si="60"/>
        <v>12.516528488124813</v>
      </c>
      <c r="H151" s="61">
        <f t="shared" si="63"/>
        <v>-148.32712955</v>
      </c>
      <c r="I151" s="31">
        <f t="shared" si="61"/>
        <v>156.57160840073999</v>
      </c>
    </row>
    <row r="152" spans="1:9" ht="18.75" hidden="1">
      <c r="A152" s="39" t="s">
        <v>55</v>
      </c>
      <c r="B152" s="58">
        <f t="shared" si="62"/>
        <v>1374.2518959899999</v>
      </c>
      <c r="C152" s="59">
        <f t="shared" si="58"/>
        <v>7.6465796195487767</v>
      </c>
      <c r="D152" s="26">
        <v>612.12012891999996</v>
      </c>
      <c r="E152" s="60">
        <f t="shared" si="59"/>
        <v>-3.6032371787458883</v>
      </c>
      <c r="F152" s="58">
        <v>762.13176707000002</v>
      </c>
      <c r="G152" s="59">
        <f t="shared" si="60"/>
        <v>18.780121930785821</v>
      </c>
      <c r="H152" s="61">
        <f t="shared" si="63"/>
        <v>-150.01163815000007</v>
      </c>
      <c r="I152" s="31">
        <f t="shared" si="61"/>
        <v>2162.036841610834</v>
      </c>
    </row>
    <row r="153" spans="1:9" ht="18.75" hidden="1">
      <c r="A153" s="39" t="s">
        <v>56</v>
      </c>
      <c r="B153" s="58">
        <f t="shared" si="62"/>
        <v>1385.1817986199999</v>
      </c>
      <c r="C153" s="59">
        <f t="shared" si="58"/>
        <v>0.60776705500069639</v>
      </c>
      <c r="D153" s="26">
        <v>620.36524244999998</v>
      </c>
      <c r="E153" s="60">
        <f t="shared" si="59"/>
        <v>-4.0315407659461506</v>
      </c>
      <c r="F153" s="58">
        <v>764.81655617000001</v>
      </c>
      <c r="G153" s="59">
        <f t="shared" si="60"/>
        <v>4.7137639266718212</v>
      </c>
      <c r="H153" s="61">
        <f t="shared" si="63"/>
        <v>-144.45131372000003</v>
      </c>
      <c r="I153" s="31">
        <f t="shared" si="61"/>
        <v>72.044453008653591</v>
      </c>
    </row>
    <row r="154" spans="1:9" ht="18.75" hidden="1">
      <c r="A154" s="39" t="s">
        <v>57</v>
      </c>
      <c r="B154" s="58">
        <f t="shared" si="62"/>
        <v>1413.6049336699998</v>
      </c>
      <c r="C154" s="59">
        <f>((B154/B141)-1)*100</f>
        <v>-1.5886689001828769</v>
      </c>
      <c r="D154" s="26">
        <v>651.28862992999996</v>
      </c>
      <c r="E154" s="60">
        <f t="shared" si="59"/>
        <v>-5.9300205289491643</v>
      </c>
      <c r="F154" s="58">
        <v>762.31630373999997</v>
      </c>
      <c r="G154" s="59">
        <f t="shared" si="60"/>
        <v>2.4508318298815279</v>
      </c>
      <c r="H154" s="61">
        <f t="shared" si="63"/>
        <v>-111.02767381000001</v>
      </c>
      <c r="I154" s="31">
        <f t="shared" si="61"/>
        <v>114.6070631601487</v>
      </c>
    </row>
    <row r="155" spans="1:9" ht="18.75">
      <c r="A155" s="32" t="s">
        <v>81</v>
      </c>
      <c r="B155" s="8">
        <f t="shared" si="62"/>
        <v>15030.571775290002</v>
      </c>
      <c r="C155" s="65">
        <f>((B155/B142)-1)*100</f>
        <v>-8.6159003341873088</v>
      </c>
      <c r="D155" s="10">
        <f>SUM(D156:D167)</f>
        <v>7172.6091936699995</v>
      </c>
      <c r="E155" s="66">
        <f>((D155/D142)-1)*100</f>
        <v>-3.9676200699576336</v>
      </c>
      <c r="F155" s="8">
        <f>SUM(F156:F167)</f>
        <v>7857.9625816200014</v>
      </c>
      <c r="G155" s="65">
        <f>((F155/F142)-1)*100</f>
        <v>-12.482564118931794</v>
      </c>
      <c r="H155" s="12">
        <f t="shared" si="63"/>
        <v>-685.35338795000189</v>
      </c>
      <c r="I155" s="19">
        <f>((H155/H142)-1)*100</f>
        <v>-54.606069248941225</v>
      </c>
    </row>
    <row r="156" spans="1:9" ht="18.75" hidden="1">
      <c r="A156" s="39" t="s">
        <v>46</v>
      </c>
      <c r="B156" s="58">
        <f t="shared" si="62"/>
        <v>1274.6967723</v>
      </c>
      <c r="C156" s="59">
        <f>((B156/B143)-1)*100</f>
        <v>-1.5223630400023058</v>
      </c>
      <c r="D156" s="26">
        <v>502.12120643999998</v>
      </c>
      <c r="E156" s="60">
        <f>((D156/D143)-1)*100</f>
        <v>-8.9416739673152215</v>
      </c>
      <c r="F156" s="58">
        <v>772.57556585999998</v>
      </c>
      <c r="G156" s="59">
        <f>((F156/F143)-1)*100</f>
        <v>3.9841764907430299</v>
      </c>
      <c r="H156" s="61">
        <f t="shared" si="63"/>
        <v>-270.45435942</v>
      </c>
      <c r="I156" s="31">
        <f>((H156/H143)-1)*100</f>
        <v>41.19547452851473</v>
      </c>
    </row>
    <row r="157" spans="1:9" ht="18.75" hidden="1">
      <c r="A157" s="39" t="s">
        <v>47</v>
      </c>
      <c r="B157" s="58">
        <f t="shared" si="62"/>
        <v>1220.3991543299999</v>
      </c>
      <c r="C157" s="59">
        <f t="shared" ref="C157:C166" si="64">((B157/B144)-1)*100</f>
        <v>-6.5660970834524379</v>
      </c>
      <c r="D157" s="26">
        <v>575.29038192999997</v>
      </c>
      <c r="E157" s="60">
        <f t="shared" ref="E157:E167" si="65">((D157/D144)-1)*100</f>
        <v>-7.7629001052698321</v>
      </c>
      <c r="F157" s="58">
        <v>645.10877240000002</v>
      </c>
      <c r="G157" s="59">
        <f t="shared" ref="G157:G167" si="66">((F157/F144)-1)*100</f>
        <v>-5.4723164774929112</v>
      </c>
      <c r="H157" s="61">
        <f t="shared" si="63"/>
        <v>-69.818390470000054</v>
      </c>
      <c r="I157" s="31">
        <f t="shared" ref="I157:I166" si="67">((H157/H144)-1)*100</f>
        <v>18.846623507828355</v>
      </c>
    </row>
    <row r="158" spans="1:9" ht="18.75" hidden="1">
      <c r="A158" s="39" t="s">
        <v>48</v>
      </c>
      <c r="B158" s="58">
        <f t="shared" si="62"/>
        <v>1376.3550336399999</v>
      </c>
      <c r="C158" s="59">
        <f t="shared" si="64"/>
        <v>-5.9018085444359709</v>
      </c>
      <c r="D158" s="26">
        <v>660.09021924000001</v>
      </c>
      <c r="E158" s="60">
        <f t="shared" si="65"/>
        <v>-7.4805010814450901</v>
      </c>
      <c r="F158" s="58">
        <v>716.26481439999998</v>
      </c>
      <c r="G158" s="59">
        <f t="shared" si="66"/>
        <v>-4.3984629159088628</v>
      </c>
      <c r="H158" s="61">
        <f t="shared" si="63"/>
        <v>-56.174595159999967</v>
      </c>
      <c r="I158" s="31">
        <f t="shared" si="67"/>
        <v>57.095348793940538</v>
      </c>
    </row>
    <row r="159" spans="1:9" ht="18.75" hidden="1">
      <c r="A159" s="39" t="s">
        <v>49</v>
      </c>
      <c r="B159" s="58">
        <f t="shared" si="62"/>
        <v>1274.5159061100001</v>
      </c>
      <c r="C159" s="59">
        <f t="shared" si="64"/>
        <v>-5.2837588927238111</v>
      </c>
      <c r="D159" s="26">
        <v>621.15772197000001</v>
      </c>
      <c r="E159" s="60">
        <f t="shared" si="65"/>
        <v>-2.7964540414118111</v>
      </c>
      <c r="F159" s="58">
        <v>653.35818414000005</v>
      </c>
      <c r="G159" s="59">
        <f t="shared" si="66"/>
        <v>-7.533243803283785</v>
      </c>
      <c r="H159" s="61">
        <f t="shared" si="63"/>
        <v>-32.200462170000037</v>
      </c>
      <c r="I159" s="31">
        <f t="shared" si="67"/>
        <v>-52.337464425543722</v>
      </c>
    </row>
    <row r="160" spans="1:9" ht="18.75">
      <c r="A160" s="39" t="s">
        <v>50</v>
      </c>
      <c r="B160" s="58">
        <f t="shared" si="62"/>
        <v>1164.9188508</v>
      </c>
      <c r="C160" s="59">
        <f t="shared" si="64"/>
        <v>-11.156471269937107</v>
      </c>
      <c r="D160" s="26">
        <v>532.03174546000002</v>
      </c>
      <c r="E160" s="60">
        <f t="shared" si="65"/>
        <v>-5.4725493017815818</v>
      </c>
      <c r="F160" s="58">
        <v>632.88710533999995</v>
      </c>
      <c r="G160" s="59">
        <f t="shared" si="66"/>
        <v>-15.431228754396841</v>
      </c>
      <c r="H160" s="61">
        <f t="shared" si="63"/>
        <v>-100.85535987999992</v>
      </c>
      <c r="I160" s="31">
        <f t="shared" si="67"/>
        <v>-45.641285861252442</v>
      </c>
    </row>
    <row r="161" spans="1:9" ht="19.5">
      <c r="A161" s="39" t="s">
        <v>51</v>
      </c>
      <c r="B161" s="58">
        <f t="shared" si="62"/>
        <v>1234.1125051600002</v>
      </c>
      <c r="C161" s="59">
        <f t="shared" si="64"/>
        <v>-11.27602447503574</v>
      </c>
      <c r="D161" s="26">
        <v>618.34807949000003</v>
      </c>
      <c r="E161" s="60">
        <f t="shared" si="65"/>
        <v>-3.844166604931154</v>
      </c>
      <c r="F161" s="58">
        <v>615.76442567000004</v>
      </c>
      <c r="G161" s="59">
        <f t="shared" si="66"/>
        <v>-17.666275822928412</v>
      </c>
      <c r="H161" s="61">
        <f t="shared" si="63"/>
        <v>2.583653819999995</v>
      </c>
      <c r="I161" s="72" t="s">
        <v>95</v>
      </c>
    </row>
    <row r="162" spans="1:9" ht="18.75">
      <c r="A162" s="39" t="s">
        <v>52</v>
      </c>
      <c r="B162" s="58">
        <f t="shared" si="62"/>
        <v>1242.3843887100002</v>
      </c>
      <c r="C162" s="59">
        <f t="shared" si="64"/>
        <v>-10.397513514993895</v>
      </c>
      <c r="D162" s="26">
        <v>619.01654140000005</v>
      </c>
      <c r="E162" s="60">
        <f t="shared" si="65"/>
        <v>-3.3433278017122592</v>
      </c>
      <c r="F162" s="58">
        <v>623.36784731</v>
      </c>
      <c r="G162" s="59">
        <f t="shared" si="66"/>
        <v>-16.452411439199</v>
      </c>
      <c r="H162" s="61">
        <f t="shared" si="63"/>
        <v>-4.3513059099999509</v>
      </c>
      <c r="I162" s="31">
        <f t="shared" si="67"/>
        <v>-95.883146180990039</v>
      </c>
    </row>
    <row r="163" spans="1:9" ht="18.75">
      <c r="A163" s="39" t="s">
        <v>53</v>
      </c>
      <c r="B163" s="58">
        <f t="shared" si="62"/>
        <v>1169.2821815500001</v>
      </c>
      <c r="C163" s="59">
        <f t="shared" si="64"/>
        <v>-16.358098088650983</v>
      </c>
      <c r="D163" s="26">
        <v>552.17452326</v>
      </c>
      <c r="E163" s="60">
        <f t="shared" si="65"/>
        <v>-7.3261179807729837</v>
      </c>
      <c r="F163" s="58">
        <v>617.10765829000002</v>
      </c>
      <c r="G163" s="59">
        <f t="shared" si="66"/>
        <v>-23.067032275556031</v>
      </c>
      <c r="H163" s="61">
        <f t="shared" si="63"/>
        <v>-64.933135030000017</v>
      </c>
      <c r="I163" s="31">
        <f t="shared" si="67"/>
        <v>-68.526640754230272</v>
      </c>
    </row>
    <row r="164" spans="1:9" ht="19.5">
      <c r="A164" s="39" t="s">
        <v>54</v>
      </c>
      <c r="B164" s="34">
        <f t="shared" si="62"/>
        <v>1240.2797744999998</v>
      </c>
      <c r="C164" s="59">
        <f t="shared" si="64"/>
        <v>-10.067059156685588</v>
      </c>
      <c r="D164" s="26">
        <v>622.18783673999997</v>
      </c>
      <c r="E164" s="60">
        <f t="shared" si="65"/>
        <v>1.103892039902088</v>
      </c>
      <c r="F164" s="58">
        <v>618.09193775999995</v>
      </c>
      <c r="G164" s="59">
        <f t="shared" si="66"/>
        <v>-19.068430544540369</v>
      </c>
      <c r="H164" s="61">
        <f t="shared" si="63"/>
        <v>4.0958989800000154</v>
      </c>
      <c r="I164" s="72" t="s">
        <v>95</v>
      </c>
    </row>
    <row r="165" spans="1:9" ht="18.75">
      <c r="A165" s="39" t="s">
        <v>55</v>
      </c>
      <c r="B165" s="58">
        <f t="shared" si="62"/>
        <v>1267.3311735699999</v>
      </c>
      <c r="C165" s="59">
        <f t="shared" si="64"/>
        <v>-7.7802856035337769</v>
      </c>
      <c r="D165" s="26">
        <v>611.33208530000002</v>
      </c>
      <c r="E165" s="60">
        <f t="shared" si="65"/>
        <v>-0.1287400271234862</v>
      </c>
      <c r="F165" s="58">
        <v>655.99908827000002</v>
      </c>
      <c r="G165" s="59">
        <f t="shared" si="66"/>
        <v>-13.925764990485167</v>
      </c>
      <c r="H165" s="61">
        <f t="shared" si="63"/>
        <v>-44.667002969999999</v>
      </c>
      <c r="I165" s="31">
        <f t="shared" si="67"/>
        <v>-70.224308246446569</v>
      </c>
    </row>
    <row r="166" spans="1:9" ht="18.75">
      <c r="A166" s="39" t="s">
        <v>56</v>
      </c>
      <c r="B166" s="58">
        <f t="shared" si="62"/>
        <v>1230.9175770500001</v>
      </c>
      <c r="C166" s="59">
        <f t="shared" si="64"/>
        <v>-11.136749105690457</v>
      </c>
      <c r="D166" s="26">
        <v>589.12485495999999</v>
      </c>
      <c r="E166" s="60">
        <f t="shared" si="65"/>
        <v>-5.035805579084796</v>
      </c>
      <c r="F166" s="58">
        <v>641.79272208999998</v>
      </c>
      <c r="G166" s="59">
        <f t="shared" si="66"/>
        <v>-16.085404151823155</v>
      </c>
      <c r="H166" s="61">
        <f t="shared" si="63"/>
        <v>-52.667867129999991</v>
      </c>
      <c r="I166" s="31">
        <f t="shared" si="67"/>
        <v>-63.539364389520372</v>
      </c>
    </row>
    <row r="167" spans="1:9" ht="19.5">
      <c r="A167" s="39" t="s">
        <v>57</v>
      </c>
      <c r="B167" s="58">
        <f t="shared" si="62"/>
        <v>1335.3784575700001</v>
      </c>
      <c r="C167" s="59">
        <f>((B167/B154)-1)*100</f>
        <v>-5.5338287407435853</v>
      </c>
      <c r="D167" s="26">
        <v>669.73399747999997</v>
      </c>
      <c r="E167" s="60">
        <f t="shared" si="65"/>
        <v>2.8321341264597955</v>
      </c>
      <c r="F167" s="58">
        <v>665.64446009000005</v>
      </c>
      <c r="G167" s="59">
        <f t="shared" si="66"/>
        <v>-12.681329675846909</v>
      </c>
      <c r="H167" s="61">
        <f t="shared" si="63"/>
        <v>4.0895373899999186</v>
      </c>
      <c r="I167" s="72" t="s">
        <v>95</v>
      </c>
    </row>
    <row r="168" spans="1:9" ht="18.75">
      <c r="A168" s="36" t="s">
        <v>87</v>
      </c>
      <c r="B168" s="54">
        <f>D168+F168</f>
        <v>14495.006127369999</v>
      </c>
      <c r="C168" s="55">
        <f>((B168/B155)-1)*100</f>
        <v>-3.5631754794615556</v>
      </c>
      <c r="D168" s="54">
        <f>SUM(D169:D180)</f>
        <v>7069.6276453299997</v>
      </c>
      <c r="E168" s="55">
        <f>((D168/D155)-1)*100</f>
        <v>-1.4357613186409712</v>
      </c>
      <c r="F168" s="54">
        <f>SUM(F169:F180)</f>
        <v>7425.3784820399997</v>
      </c>
      <c r="G168" s="55">
        <f>((F168/F155)-1)*100</f>
        <v>-5.5050414797320197</v>
      </c>
      <c r="H168" s="56">
        <f>D168-F168</f>
        <v>-355.75083670999993</v>
      </c>
      <c r="I168" s="48">
        <f>((H168/H155)-1)*100</f>
        <v>-48.092350170748297</v>
      </c>
    </row>
    <row r="169" spans="1:9" ht="18.75">
      <c r="A169" s="39" t="s">
        <v>46</v>
      </c>
      <c r="B169" s="58">
        <f t="shared" si="62"/>
        <v>1123.2193064800001</v>
      </c>
      <c r="C169" s="59">
        <f>((B169/B156)-1)*100</f>
        <v>-11.883411734594841</v>
      </c>
      <c r="D169" s="26">
        <v>501.23335929000001</v>
      </c>
      <c r="E169" s="60">
        <f>((D169/D156)-1)*100</f>
        <v>-0.17681928956849724</v>
      </c>
      <c r="F169" s="58">
        <v>621.98594719000005</v>
      </c>
      <c r="G169" s="59">
        <f>((F169/F156)-1)*100</f>
        <v>-19.49189507467397</v>
      </c>
      <c r="H169" s="61">
        <f t="shared" si="63"/>
        <v>-120.75258790000004</v>
      </c>
      <c r="I169" s="31">
        <f>((H169/H156)-1)*100</f>
        <v>-55.351953594329672</v>
      </c>
    </row>
    <row r="170" spans="1:9" ht="18.75">
      <c r="A170" s="39" t="s">
        <v>47</v>
      </c>
      <c r="B170" s="58">
        <f t="shared" si="62"/>
        <v>1128.3214320899999</v>
      </c>
      <c r="C170" s="59">
        <f t="shared" ref="C170:C179" si="68">((B170/B157)-1)*100</f>
        <v>-7.5448857788295243</v>
      </c>
      <c r="D170" s="26">
        <v>551.36195554999995</v>
      </c>
      <c r="E170" s="60">
        <f t="shared" ref="E170:E180" si="69">((D170/D157)-1)*100</f>
        <v>-4.1593649279732965</v>
      </c>
      <c r="F170" s="58">
        <v>576.95947653999997</v>
      </c>
      <c r="G170" s="59">
        <f t="shared" ref="G170:G180" si="70">((F170/F157)-1)*100</f>
        <v>-10.564000797332829</v>
      </c>
      <c r="H170" s="61">
        <f t="shared" si="63"/>
        <v>-25.597520990000021</v>
      </c>
      <c r="I170" s="31">
        <f>((H170/H157)-1)*100</f>
        <v>-63.336993566188113</v>
      </c>
    </row>
    <row r="171" spans="1:9" ht="19.5">
      <c r="A171" s="39" t="s">
        <v>48</v>
      </c>
      <c r="B171" s="58">
        <f t="shared" si="62"/>
        <v>1238.5814680799999</v>
      </c>
      <c r="C171" s="59">
        <f t="shared" si="68"/>
        <v>-10.01003100164024</v>
      </c>
      <c r="D171" s="26">
        <v>632.05281316000003</v>
      </c>
      <c r="E171" s="60">
        <f t="shared" si="69"/>
        <v>-4.247511213282495</v>
      </c>
      <c r="F171" s="58">
        <v>606.52865492000001</v>
      </c>
      <c r="G171" s="59">
        <f t="shared" si="70"/>
        <v>-15.320612889790441</v>
      </c>
      <c r="H171" s="61">
        <f t="shared" si="63"/>
        <v>25.52415824000002</v>
      </c>
      <c r="I171" s="72" t="s">
        <v>97</v>
      </c>
    </row>
    <row r="172" spans="1:9" ht="18.75">
      <c r="A172" s="39" t="s">
        <v>49</v>
      </c>
      <c r="B172" s="58">
        <f t="shared" si="62"/>
        <v>1197.70514185</v>
      </c>
      <c r="C172" s="59">
        <f t="shared" si="68"/>
        <v>-6.0266618793669791</v>
      </c>
      <c r="D172" s="26">
        <v>583.53879007</v>
      </c>
      <c r="E172" s="60">
        <f t="shared" si="69"/>
        <v>-6.0562608447805584</v>
      </c>
      <c r="F172" s="58">
        <v>614.16635178000001</v>
      </c>
      <c r="G172" s="59">
        <f t="shared" si="70"/>
        <v>-5.9985216855571011</v>
      </c>
      <c r="H172" s="61">
        <f t="shared" si="63"/>
        <v>-30.627561710000009</v>
      </c>
      <c r="I172" s="31">
        <f>((H172/H159)-1)*100</f>
        <v>-4.8847139264523998</v>
      </c>
    </row>
    <row r="173" spans="1:9" ht="18.75">
      <c r="A173" s="39" t="s">
        <v>50</v>
      </c>
      <c r="B173" s="58">
        <f t="shared" si="62"/>
        <v>1140.4923917400001</v>
      </c>
      <c r="C173" s="59">
        <f t="shared" si="68"/>
        <v>-2.0968378220701966</v>
      </c>
      <c r="D173" s="26">
        <v>531.01320042999998</v>
      </c>
      <c r="E173" s="60">
        <f t="shared" si="69"/>
        <v>-0.19144440885184855</v>
      </c>
      <c r="F173" s="58">
        <v>609.47919131000003</v>
      </c>
      <c r="G173" s="59">
        <f t="shared" si="70"/>
        <v>-3.6985923449056046</v>
      </c>
      <c r="H173" s="61">
        <f t="shared" si="63"/>
        <v>-78.465990880000049</v>
      </c>
      <c r="I173" s="31">
        <f>((H173/H160)-1)*100</f>
        <v>-22.19948352436526</v>
      </c>
    </row>
    <row r="174" spans="1:9" ht="18.75">
      <c r="A174" s="39" t="s">
        <v>51</v>
      </c>
      <c r="B174" s="58">
        <f t="shared" si="62"/>
        <v>1152.8387187000001</v>
      </c>
      <c r="C174" s="59">
        <f t="shared" si="68"/>
        <v>-6.5856059411263379</v>
      </c>
      <c r="D174" s="26">
        <v>583.36922844000003</v>
      </c>
      <c r="E174" s="60">
        <f t="shared" si="69"/>
        <v>-5.6568221379210577</v>
      </c>
      <c r="F174" s="58">
        <v>569.46949026000004</v>
      </c>
      <c r="G174" s="59">
        <f t="shared" si="70"/>
        <v>-7.5182867798228914</v>
      </c>
      <c r="H174" s="61">
        <f t="shared" si="63"/>
        <v>13.899738179999986</v>
      </c>
      <c r="I174" s="31">
        <f>((H174/H161)-1)*100</f>
        <v>437.98763876191475</v>
      </c>
    </row>
    <row r="175" spans="1:9" ht="18.75">
      <c r="A175" s="39" t="s">
        <v>52</v>
      </c>
      <c r="B175" s="58">
        <f t="shared" si="62"/>
        <v>1259.43084189</v>
      </c>
      <c r="C175" s="59">
        <f t="shared" si="68"/>
        <v>1.372075610005008</v>
      </c>
      <c r="D175" s="26">
        <v>609.60423543000002</v>
      </c>
      <c r="E175" s="60">
        <f t="shared" si="69"/>
        <v>-1.5205257598953081</v>
      </c>
      <c r="F175" s="58">
        <v>649.82660645999999</v>
      </c>
      <c r="G175" s="59">
        <f t="shared" si="70"/>
        <v>4.2444857020099258</v>
      </c>
      <c r="H175" s="61">
        <f t="shared" si="63"/>
        <v>-40.222371029999977</v>
      </c>
      <c r="I175" s="31">
        <f>((H175/H162)-1)*100</f>
        <v>824.37470180073899</v>
      </c>
    </row>
    <row r="176" spans="1:9" ht="18.75">
      <c r="A176" s="39" t="s">
        <v>53</v>
      </c>
      <c r="B176" s="58">
        <f t="shared" si="62"/>
        <v>1201.67054181</v>
      </c>
      <c r="C176" s="59">
        <f t="shared" si="68"/>
        <v>2.7699353305004504</v>
      </c>
      <c r="D176" s="26">
        <v>576.59305453000002</v>
      </c>
      <c r="E176" s="60">
        <f t="shared" si="69"/>
        <v>4.4222488074666444</v>
      </c>
      <c r="F176" s="58">
        <v>625.07748728000001</v>
      </c>
      <c r="G176" s="59">
        <f t="shared" si="70"/>
        <v>1.2914811350882127</v>
      </c>
      <c r="H176" s="61">
        <f t="shared" si="63"/>
        <v>-48.484432749999996</v>
      </c>
      <c r="I176" s="31">
        <f>((H176/H163)-1)*100</f>
        <v>-25.331754384568818</v>
      </c>
    </row>
    <row r="177" spans="1:9" ht="19.5">
      <c r="A177" s="39" t="s">
        <v>54</v>
      </c>
      <c r="B177" s="34">
        <f t="shared" si="62"/>
        <v>1285.40525701</v>
      </c>
      <c r="C177" s="59">
        <f t="shared" si="68"/>
        <v>3.638330918376198</v>
      </c>
      <c r="D177" s="26">
        <v>632.22698801000001</v>
      </c>
      <c r="E177" s="60">
        <f t="shared" si="69"/>
        <v>1.6135241927262678</v>
      </c>
      <c r="F177" s="58">
        <v>653.178269</v>
      </c>
      <c r="G177" s="59">
        <f t="shared" si="70"/>
        <v>5.6765553951657832</v>
      </c>
      <c r="H177" s="61">
        <f t="shared" si="63"/>
        <v>-20.951280989999987</v>
      </c>
      <c r="I177" s="72" t="s">
        <v>97</v>
      </c>
    </row>
    <row r="178" spans="1:9" ht="18.75">
      <c r="A178" s="39" t="s">
        <v>55</v>
      </c>
      <c r="B178" s="58">
        <f t="shared" si="62"/>
        <v>1289.08126773</v>
      </c>
      <c r="C178" s="59">
        <f t="shared" si="68"/>
        <v>1.7162123534554485</v>
      </c>
      <c r="D178" s="26">
        <v>628.92289131999996</v>
      </c>
      <c r="E178" s="60">
        <f t="shared" si="69"/>
        <v>2.8774550596943671</v>
      </c>
      <c r="F178" s="58">
        <v>660.15837640999996</v>
      </c>
      <c r="G178" s="59">
        <f t="shared" si="70"/>
        <v>0.63403870742699819</v>
      </c>
      <c r="H178" s="61">
        <f t="shared" si="63"/>
        <v>-31.235485089999997</v>
      </c>
      <c r="I178" s="31">
        <f>((H178/H165)-1)*100</f>
        <v>-30.070336012964884</v>
      </c>
    </row>
    <row r="179" spans="1:9" ht="18.75">
      <c r="A179" s="39" t="s">
        <v>56</v>
      </c>
      <c r="B179" s="58">
        <f t="shared" si="62"/>
        <v>1198.28218885</v>
      </c>
      <c r="C179" s="59">
        <f t="shared" si="68"/>
        <v>-2.6513057257833261</v>
      </c>
      <c r="D179" s="26">
        <v>595.41664132000005</v>
      </c>
      <c r="E179" s="60">
        <f t="shared" si="69"/>
        <v>1.0679886117565429</v>
      </c>
      <c r="F179" s="58">
        <v>602.86554752999996</v>
      </c>
      <c r="G179" s="59">
        <f t="shared" si="70"/>
        <v>-6.0653811145183418</v>
      </c>
      <c r="H179" s="61">
        <f t="shared" si="63"/>
        <v>-7.4489062099999046</v>
      </c>
      <c r="I179" s="31">
        <f>((H179/H166)-1)*100</f>
        <v>-85.85682957007964</v>
      </c>
    </row>
    <row r="180" spans="1:9" ht="18.75">
      <c r="A180" s="39" t="s">
        <v>57</v>
      </c>
      <c r="B180" s="58">
        <f t="shared" si="62"/>
        <v>1279.97757114</v>
      </c>
      <c r="C180" s="59">
        <f>((B180/B167)-1)*100</f>
        <v>-4.1487030224235948</v>
      </c>
      <c r="D180" s="26">
        <v>644.29448778000005</v>
      </c>
      <c r="E180" s="60">
        <f t="shared" si="69"/>
        <v>-3.7984498018199586</v>
      </c>
      <c r="F180" s="58">
        <v>635.68308335999996</v>
      </c>
      <c r="G180" s="59">
        <f t="shared" si="70"/>
        <v>-4.5011081029577067</v>
      </c>
      <c r="H180" s="61">
        <f t="shared" si="63"/>
        <v>8.611404420000099</v>
      </c>
      <c r="I180" s="31">
        <f>((H180/H167)-1)*100</f>
        <v>110.57160257435061</v>
      </c>
    </row>
    <row r="181" spans="1:9" ht="18.75">
      <c r="A181" s="36" t="s">
        <v>82</v>
      </c>
      <c r="B181" s="54">
        <f t="shared" si="62"/>
        <v>4916.6243034112031</v>
      </c>
      <c r="C181" s="55">
        <f>((B181/B194)-1)*100</f>
        <v>4.8806608670093787</v>
      </c>
      <c r="D181" s="54">
        <f>SUM(D182:D193)</f>
        <v>2404.6066631844024</v>
      </c>
      <c r="E181" s="55">
        <f>((D181/D194)-1)*100</f>
        <v>6.0144842573416346</v>
      </c>
      <c r="F181" s="54">
        <f>SUM(F182:F193)</f>
        <v>2512.0176402268003</v>
      </c>
      <c r="G181" s="55">
        <f>((F181/F194)-1)*100</f>
        <v>3.8178073334798501</v>
      </c>
      <c r="H181" s="56">
        <f t="shared" si="63"/>
        <v>-107.41097704239792</v>
      </c>
      <c r="I181" s="57">
        <f>((H181/H194)-1)*100</f>
        <v>-29.079903550149744</v>
      </c>
    </row>
    <row r="182" spans="1:9" ht="18.75">
      <c r="A182" s="39" t="s">
        <v>46</v>
      </c>
      <c r="B182" s="58">
        <f t="shared" si="62"/>
        <v>1180.4631023500995</v>
      </c>
      <c r="C182" s="59">
        <f>((B182/B169)-1)*100</f>
        <v>5.0964041963891038</v>
      </c>
      <c r="D182" s="40">
        <v>502.6262188017991</v>
      </c>
      <c r="E182" s="60">
        <f>((D182/D169)-1)*100</f>
        <v>0.27788643472814734</v>
      </c>
      <c r="F182" s="58">
        <v>677.83688354830042</v>
      </c>
      <c r="G182" s="59">
        <f>((F182/F169)-1)*100</f>
        <v>8.9794530906402326</v>
      </c>
      <c r="H182" s="61">
        <f t="shared" si="63"/>
        <v>-175.21066474650132</v>
      </c>
      <c r="I182" s="31">
        <f t="shared" ref="I182:I193" si="71">((H182/H169)-1)*100</f>
        <v>45.098890047474718</v>
      </c>
    </row>
    <row r="183" spans="1:9" ht="19.5">
      <c r="A183" s="39" t="s">
        <v>47</v>
      </c>
      <c r="B183" s="58">
        <f t="shared" si="62"/>
        <v>1174.0180752461006</v>
      </c>
      <c r="C183" s="59">
        <f t="shared" ref="C183:C192" si="72">((B183/B170)-1)*100</f>
        <v>4.0499667786560112</v>
      </c>
      <c r="D183" s="40">
        <v>606.32300500720169</v>
      </c>
      <c r="E183" s="60">
        <f t="shared" ref="E183:E192" si="73">((D183/D170)-1)*100</f>
        <v>9.9682339167519238</v>
      </c>
      <c r="F183" s="58">
        <v>567.69507023889878</v>
      </c>
      <c r="G183" s="59">
        <f t="shared" ref="G183:G193" si="74">((F183/F170)-1)*100</f>
        <v>-1.6057291157880682</v>
      </c>
      <c r="H183" s="61">
        <f t="shared" si="63"/>
        <v>38.627934768302907</v>
      </c>
      <c r="I183" s="72" t="s">
        <v>97</v>
      </c>
    </row>
    <row r="184" spans="1:9" ht="18.75">
      <c r="A184" s="39" t="s">
        <v>48</v>
      </c>
      <c r="B184" s="33">
        <f t="shared" si="62"/>
        <v>1284.8009065250021</v>
      </c>
      <c r="C184" s="25">
        <f t="shared" si="72"/>
        <v>3.7316429832144893</v>
      </c>
      <c r="D184" s="40">
        <v>660.99324984130158</v>
      </c>
      <c r="E184" s="35">
        <f t="shared" si="73"/>
        <v>4.5788003911590103</v>
      </c>
      <c r="F184" s="33">
        <v>623.80765668370066</v>
      </c>
      <c r="G184" s="25">
        <f t="shared" si="74"/>
        <v>2.8488351908088738</v>
      </c>
      <c r="H184" s="28">
        <f t="shared" si="63"/>
        <v>37.18559315760092</v>
      </c>
      <c r="I184" s="31">
        <f t="shared" si="71"/>
        <v>45.687833494644913</v>
      </c>
    </row>
    <row r="185" spans="1:9" ht="19.5" thickBot="1">
      <c r="A185" s="42" t="s">
        <v>49</v>
      </c>
      <c r="B185" s="43">
        <f t="shared" si="62"/>
        <v>1277.34221929</v>
      </c>
      <c r="C185" s="44">
        <f t="shared" si="72"/>
        <v>6.6491388119943151</v>
      </c>
      <c r="D185" s="62">
        <v>634.66418953409971</v>
      </c>
      <c r="E185" s="45">
        <f t="shared" si="73"/>
        <v>8.761268373944219</v>
      </c>
      <c r="F185" s="43">
        <v>642.6780297559003</v>
      </c>
      <c r="G185" s="44">
        <f t="shared" si="74"/>
        <v>4.6423380071647813</v>
      </c>
      <c r="H185" s="46">
        <f t="shared" si="63"/>
        <v>-8.0138402218005922</v>
      </c>
      <c r="I185" s="47">
        <f t="shared" si="71"/>
        <v>-73.83454713868376</v>
      </c>
    </row>
    <row r="186" spans="1:9" ht="18.75" hidden="1">
      <c r="A186" s="39" t="s">
        <v>50</v>
      </c>
      <c r="B186" s="58">
        <f t="shared" si="62"/>
        <v>0</v>
      </c>
      <c r="C186" s="59">
        <f t="shared" si="72"/>
        <v>-100</v>
      </c>
      <c r="D186" s="40"/>
      <c r="E186" s="60">
        <f t="shared" si="73"/>
        <v>-100</v>
      </c>
      <c r="F186" s="58"/>
      <c r="G186" s="59">
        <f t="shared" si="74"/>
        <v>-100</v>
      </c>
      <c r="H186" s="61">
        <f t="shared" si="63"/>
        <v>0</v>
      </c>
      <c r="I186" s="31">
        <f t="shared" si="71"/>
        <v>-100</v>
      </c>
    </row>
    <row r="187" spans="1:9" ht="18.75" hidden="1">
      <c r="A187" s="39" t="s">
        <v>51</v>
      </c>
      <c r="B187" s="58">
        <f t="shared" si="62"/>
        <v>0</v>
      </c>
      <c r="C187" s="59">
        <f t="shared" si="72"/>
        <v>-100</v>
      </c>
      <c r="D187" s="40"/>
      <c r="E187" s="60">
        <f t="shared" si="73"/>
        <v>-100</v>
      </c>
      <c r="F187" s="58"/>
      <c r="G187" s="59">
        <f t="shared" si="74"/>
        <v>-100</v>
      </c>
      <c r="H187" s="61">
        <f t="shared" si="63"/>
        <v>0</v>
      </c>
      <c r="I187" s="31">
        <f t="shared" si="71"/>
        <v>-100</v>
      </c>
    </row>
    <row r="188" spans="1:9" ht="18.75" hidden="1">
      <c r="A188" s="39" t="s">
        <v>52</v>
      </c>
      <c r="B188" s="58">
        <f t="shared" si="62"/>
        <v>0</v>
      </c>
      <c r="C188" s="59">
        <f t="shared" si="72"/>
        <v>-100</v>
      </c>
      <c r="D188" s="40"/>
      <c r="E188" s="60">
        <f t="shared" si="73"/>
        <v>-100</v>
      </c>
      <c r="F188" s="58"/>
      <c r="G188" s="59">
        <f t="shared" si="74"/>
        <v>-100</v>
      </c>
      <c r="H188" s="61">
        <f t="shared" si="63"/>
        <v>0</v>
      </c>
      <c r="I188" s="31">
        <f t="shared" si="71"/>
        <v>-100</v>
      </c>
    </row>
    <row r="189" spans="1:9" ht="18.75" hidden="1">
      <c r="A189" s="39" t="s">
        <v>53</v>
      </c>
      <c r="B189" s="58">
        <f t="shared" si="62"/>
        <v>0</v>
      </c>
      <c r="C189" s="59">
        <f t="shared" si="72"/>
        <v>-100</v>
      </c>
      <c r="D189" s="40"/>
      <c r="E189" s="60">
        <f t="shared" si="73"/>
        <v>-100</v>
      </c>
      <c r="F189" s="58"/>
      <c r="G189" s="59">
        <f t="shared" si="74"/>
        <v>-100</v>
      </c>
      <c r="H189" s="61">
        <f t="shared" si="63"/>
        <v>0</v>
      </c>
      <c r="I189" s="31">
        <f t="shared" si="71"/>
        <v>-100</v>
      </c>
    </row>
    <row r="190" spans="1:9" ht="18.75" hidden="1">
      <c r="A190" s="39" t="s">
        <v>54</v>
      </c>
      <c r="B190" s="34">
        <f t="shared" si="62"/>
        <v>0</v>
      </c>
      <c r="C190" s="59">
        <f t="shared" si="72"/>
        <v>-100</v>
      </c>
      <c r="D190" s="40"/>
      <c r="E190" s="60">
        <f t="shared" si="73"/>
        <v>-100</v>
      </c>
      <c r="F190" s="58"/>
      <c r="G190" s="59">
        <f t="shared" si="74"/>
        <v>-100</v>
      </c>
      <c r="H190" s="61">
        <f t="shared" si="63"/>
        <v>0</v>
      </c>
      <c r="I190" s="31">
        <f t="shared" si="71"/>
        <v>-100</v>
      </c>
    </row>
    <row r="191" spans="1:9" ht="18.75" hidden="1">
      <c r="A191" s="39" t="s">
        <v>55</v>
      </c>
      <c r="B191" s="58">
        <f t="shared" si="62"/>
        <v>0</v>
      </c>
      <c r="C191" s="59">
        <f t="shared" si="72"/>
        <v>-100</v>
      </c>
      <c r="D191" s="40"/>
      <c r="E191" s="60">
        <f t="shared" si="73"/>
        <v>-100</v>
      </c>
      <c r="F191" s="58"/>
      <c r="G191" s="59">
        <f t="shared" si="74"/>
        <v>-100</v>
      </c>
      <c r="H191" s="61">
        <f t="shared" si="63"/>
        <v>0</v>
      </c>
      <c r="I191" s="31">
        <f t="shared" si="71"/>
        <v>-100</v>
      </c>
    </row>
    <row r="192" spans="1:9" ht="18.75" hidden="1">
      <c r="A192" s="39" t="s">
        <v>56</v>
      </c>
      <c r="B192" s="58">
        <f t="shared" si="62"/>
        <v>0</v>
      </c>
      <c r="C192" s="59">
        <f t="shared" si="72"/>
        <v>-100</v>
      </c>
      <c r="D192" s="40"/>
      <c r="E192" s="60">
        <f t="shared" si="73"/>
        <v>-100</v>
      </c>
      <c r="F192" s="58"/>
      <c r="G192" s="59">
        <f t="shared" si="74"/>
        <v>-100</v>
      </c>
      <c r="H192" s="61">
        <f t="shared" si="63"/>
        <v>0</v>
      </c>
      <c r="I192" s="31">
        <f t="shared" si="71"/>
        <v>-100</v>
      </c>
    </row>
    <row r="193" spans="1:9" ht="19.5" hidden="1" thickBot="1">
      <c r="A193" s="42" t="s">
        <v>57</v>
      </c>
      <c r="B193" s="43">
        <f t="shared" si="62"/>
        <v>0</v>
      </c>
      <c r="C193" s="44">
        <f>((B193/B180)-1)*100</f>
        <v>-100</v>
      </c>
      <c r="D193" s="62"/>
      <c r="E193" s="45">
        <f>((D193/D180)-1)*100</f>
        <v>-100</v>
      </c>
      <c r="F193" s="43"/>
      <c r="G193" s="44">
        <f t="shared" si="74"/>
        <v>-100</v>
      </c>
      <c r="H193" s="46">
        <f t="shared" si="63"/>
        <v>0</v>
      </c>
      <c r="I193" s="47">
        <f t="shared" si="71"/>
        <v>-100</v>
      </c>
    </row>
    <row r="194" spans="1:9" ht="17.25" hidden="1" customHeight="1">
      <c r="A194" s="49" t="s">
        <v>145</v>
      </c>
      <c r="B194" s="50">
        <f>SUM(B169:B172)</f>
        <v>4687.8273485</v>
      </c>
      <c r="D194" s="50">
        <f>SUM(D169:D172)</f>
        <v>2268.1869180699996</v>
      </c>
      <c r="F194" s="50">
        <f>SUM(F169:F172)</f>
        <v>2419.6404304300004</v>
      </c>
      <c r="H194" s="50">
        <f>SUM(H169:H172)</f>
        <v>-151.45351236000005</v>
      </c>
    </row>
    <row r="195" spans="1:9" ht="18.75">
      <c r="A195" s="51" t="s">
        <v>86</v>
      </c>
      <c r="H195" s="52"/>
      <c r="I195" s="53" t="s">
        <v>202</v>
      </c>
    </row>
    <row r="196" spans="1:9">
      <c r="A196" s="51" t="s">
        <v>69</v>
      </c>
    </row>
  </sheetData>
  <mergeCells count="7">
    <mergeCell ref="A1:I1"/>
    <mergeCell ref="A2:I2"/>
    <mergeCell ref="A3:A4"/>
    <mergeCell ref="B3:C3"/>
    <mergeCell ref="D3:E3"/>
    <mergeCell ref="F3:G3"/>
    <mergeCell ref="H3:I3"/>
  </mergeCells>
  <phoneticPr fontId="5" type="noConversion"/>
  <pageMargins left="0.51181102362204722" right="0.51181102362204722" top="0.74803149606299213" bottom="0.74803149606299213" header="0.31496062992125984" footer="0.31496062992125984"/>
  <pageSetup paperSize="9" fitToWidth="0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9180A5-C9D8-4C39-B83A-4685CFB6C94E}">
  <sheetPr>
    <tabColor theme="9" tint="0.59999389629810485"/>
    <pageSetUpPr fitToPage="1"/>
  </sheetPr>
  <dimension ref="A1:U209"/>
  <sheetViews>
    <sheetView tabSelected="1" zoomScale="80" zoomScaleNormal="80" workbookViewId="0">
      <pane ySplit="7" topLeftCell="A8" activePane="bottomLeft" state="frozen"/>
      <selection activeCell="F182" sqref="F182:F186"/>
      <selection pane="bottomLeft" activeCell="R142" sqref="R142"/>
    </sheetView>
  </sheetViews>
  <sheetFormatPr defaultRowHeight="16.5"/>
  <cols>
    <col min="1" max="1" width="11.5" style="135" customWidth="1"/>
    <col min="2" max="2" width="9.875" customWidth="1"/>
    <col min="4" max="4" width="9.375" customWidth="1"/>
    <col min="6" max="6" width="9.375" customWidth="1"/>
    <col min="7" max="7" width="9.375" bestFit="1" customWidth="1"/>
    <col min="9" max="9" width="10.625" bestFit="1" customWidth="1"/>
    <col min="14" max="14" width="10.875" bestFit="1" customWidth="1"/>
    <col min="15" max="15" width="9.125" bestFit="1" customWidth="1"/>
    <col min="16" max="16" width="10.875" bestFit="1" customWidth="1"/>
    <col min="17" max="17" width="9.125" bestFit="1" customWidth="1"/>
    <col min="18" max="18" width="10.875" bestFit="1" customWidth="1"/>
    <col min="19" max="19" width="9.125" bestFit="1" customWidth="1"/>
    <col min="20" max="20" width="9.75" bestFit="1" customWidth="1"/>
    <col min="21" max="21" width="9.125" bestFit="1" customWidth="1"/>
  </cols>
  <sheetData>
    <row r="1" spans="1:9" ht="39" customHeight="1">
      <c r="A1" s="271" t="s">
        <v>132</v>
      </c>
      <c r="B1" s="272"/>
      <c r="C1" s="272"/>
      <c r="D1" s="272"/>
      <c r="E1" s="272"/>
      <c r="F1" s="272"/>
      <c r="G1" s="272"/>
      <c r="H1" s="272"/>
      <c r="I1" s="272"/>
    </row>
    <row r="2" spans="1:9" ht="18.75" customHeight="1" thickBot="1">
      <c r="A2" s="277" t="s">
        <v>90</v>
      </c>
      <c r="B2" s="277"/>
      <c r="C2" s="277"/>
      <c r="D2" s="277"/>
      <c r="E2" s="277"/>
      <c r="F2" s="277"/>
      <c r="G2" s="277"/>
      <c r="H2" s="277"/>
      <c r="I2" s="277"/>
    </row>
    <row r="3" spans="1:9" ht="25.5" customHeight="1">
      <c r="A3" s="261" t="s">
        <v>2</v>
      </c>
      <c r="B3" s="263" t="s">
        <v>3</v>
      </c>
      <c r="C3" s="264"/>
      <c r="D3" s="265" t="s">
        <v>4</v>
      </c>
      <c r="E3" s="266"/>
      <c r="F3" s="267" t="s">
        <v>5</v>
      </c>
      <c r="G3" s="268"/>
      <c r="H3" s="269" t="s">
        <v>6</v>
      </c>
      <c r="I3" s="270"/>
    </row>
    <row r="4" spans="1:9" ht="25.5" customHeight="1">
      <c r="A4" s="262"/>
      <c r="B4" s="1" t="s">
        <v>7</v>
      </c>
      <c r="C4" s="2" t="s">
        <v>8</v>
      </c>
      <c r="D4" s="3" t="s">
        <v>9</v>
      </c>
      <c r="E4" s="3" t="s">
        <v>10</v>
      </c>
      <c r="F4" s="4" t="s">
        <v>9</v>
      </c>
      <c r="G4" s="5" t="s">
        <v>10</v>
      </c>
      <c r="H4" s="63" t="s">
        <v>9</v>
      </c>
      <c r="I4" s="64" t="s">
        <v>10</v>
      </c>
    </row>
    <row r="5" spans="1:9" ht="18.75" hidden="1" customHeight="1">
      <c r="A5" s="128" t="s">
        <v>11</v>
      </c>
      <c r="B5" s="8">
        <f>D5+F5</f>
        <v>14225.48525913</v>
      </c>
      <c r="C5" s="65"/>
      <c r="D5" s="10">
        <v>7623.2675987399998</v>
      </c>
      <c r="E5" s="66">
        <v>28.414114153881552</v>
      </c>
      <c r="F5" s="8">
        <v>6602.2176603899998</v>
      </c>
      <c r="G5" s="65">
        <v>17.726214282772766</v>
      </c>
      <c r="H5" s="61">
        <f>D5-F5</f>
        <v>1021.04993835</v>
      </c>
      <c r="I5" s="13"/>
    </row>
    <row r="6" spans="1:9" ht="18.75" hidden="1">
      <c r="A6" s="129" t="s">
        <v>12</v>
      </c>
      <c r="B6" s="15">
        <f t="shared" ref="B6:B49" si="0">D6+F6</f>
        <v>17611.175157499998</v>
      </c>
      <c r="C6" s="67">
        <f>((B6/B5)-1)*100</f>
        <v>23.800171570224936</v>
      </c>
      <c r="D6" s="15">
        <v>9693.2361543899988</v>
      </c>
      <c r="E6" s="67">
        <f>((D6/D5)-1)*100</f>
        <v>27.153297832443023</v>
      </c>
      <c r="F6" s="15">
        <v>7917.9390031099992</v>
      </c>
      <c r="G6" s="67">
        <f>((F6/F5)-1)*100</f>
        <v>19.92847570921008</v>
      </c>
      <c r="H6" s="17">
        <f t="shared" ref="H6:H50" si="1">D6-F6</f>
        <v>1775.2971512799995</v>
      </c>
      <c r="I6" s="18">
        <f>((H6/H5)-1)*100</f>
        <v>73.869767246531609</v>
      </c>
    </row>
    <row r="7" spans="1:9" ht="18.75" hidden="1">
      <c r="A7" s="128" t="s">
        <v>13</v>
      </c>
      <c r="B7" s="8">
        <f t="shared" si="0"/>
        <v>21744.16968486</v>
      </c>
      <c r="C7" s="65">
        <f t="shared" ref="C7:C12" si="2">((B7/B6)-1)*100</f>
        <v>23.468022380095977</v>
      </c>
      <c r="D7" s="10">
        <v>12181.554773530001</v>
      </c>
      <c r="E7" s="66">
        <f t="shared" ref="E7:E12" si="3">((D7/D6)-1)*100</f>
        <v>25.670669521582433</v>
      </c>
      <c r="F7" s="8">
        <v>9562.6149113299998</v>
      </c>
      <c r="G7" s="65">
        <f t="shared" ref="G7:G12" si="4">((F7/F6)-1)*100</f>
        <v>20.771515258882477</v>
      </c>
      <c r="H7" s="12">
        <f t="shared" si="1"/>
        <v>2618.9398622000008</v>
      </c>
      <c r="I7" s="19">
        <f t="shared" ref="I7:I12" si="5">((H7/H6)-1)*100</f>
        <v>47.521211325761989</v>
      </c>
    </row>
    <row r="8" spans="1:9" ht="18.75" hidden="1">
      <c r="A8" s="128" t="s">
        <v>14</v>
      </c>
      <c r="B8" s="8">
        <f t="shared" si="0"/>
        <v>25603.3787557</v>
      </c>
      <c r="C8" s="65">
        <f t="shared" si="2"/>
        <v>17.748247584395394</v>
      </c>
      <c r="D8" s="10">
        <v>14288.69189117</v>
      </c>
      <c r="E8" s="66">
        <f t="shared" si="3"/>
        <v>17.297768280110827</v>
      </c>
      <c r="F8" s="8">
        <v>11314.68686453</v>
      </c>
      <c r="G8" s="65">
        <f t="shared" si="4"/>
        <v>18.322100904890636</v>
      </c>
      <c r="H8" s="12">
        <f t="shared" si="1"/>
        <v>2974.0050266399994</v>
      </c>
      <c r="I8" s="19">
        <f t="shared" si="5"/>
        <v>13.557591358425913</v>
      </c>
    </row>
    <row r="9" spans="1:9" ht="18.75" hidden="1">
      <c r="A9" s="128" t="s">
        <v>15</v>
      </c>
      <c r="B9" s="8">
        <f t="shared" si="0"/>
        <v>22059.401133400002</v>
      </c>
      <c r="C9" s="65">
        <f t="shared" si="2"/>
        <v>-13.841835705027849</v>
      </c>
      <c r="D9" s="10">
        <v>12020.473653200001</v>
      </c>
      <c r="E9" s="66">
        <f t="shared" si="3"/>
        <v>-15.874218964520415</v>
      </c>
      <c r="F9" s="8">
        <v>10038.9274802</v>
      </c>
      <c r="G9" s="65">
        <f t="shared" si="4"/>
        <v>-11.275251357855353</v>
      </c>
      <c r="H9" s="12">
        <f t="shared" si="1"/>
        <v>1981.5461730000006</v>
      </c>
      <c r="I9" s="19">
        <f t="shared" si="5"/>
        <v>-33.371122266100159</v>
      </c>
    </row>
    <row r="10" spans="1:9" ht="18.75" hidden="1">
      <c r="A10" s="130" t="s">
        <v>16</v>
      </c>
      <c r="B10" s="8">
        <f t="shared" si="0"/>
        <v>29723.5347177</v>
      </c>
      <c r="C10" s="65">
        <f t="shared" si="2"/>
        <v>34.743162509048275</v>
      </c>
      <c r="D10" s="10">
        <v>15784.442046800001</v>
      </c>
      <c r="E10" s="66">
        <f t="shared" si="3"/>
        <v>31.312979023900489</v>
      </c>
      <c r="F10" s="8">
        <v>13939.0926709</v>
      </c>
      <c r="G10" s="65">
        <f t="shared" si="4"/>
        <v>38.850417023057318</v>
      </c>
      <c r="H10" s="12">
        <f t="shared" si="1"/>
        <v>1845.3493759000012</v>
      </c>
      <c r="I10" s="19">
        <f t="shared" si="5"/>
        <v>-6.8732588195914541</v>
      </c>
    </row>
    <row r="11" spans="1:9" ht="18.75" hidden="1">
      <c r="A11" s="129" t="s">
        <v>17</v>
      </c>
      <c r="B11" s="15">
        <f t="shared" si="0"/>
        <v>36407.104970500004</v>
      </c>
      <c r="C11" s="67">
        <f t="shared" si="2"/>
        <v>22.485785476987765</v>
      </c>
      <c r="D11" s="15">
        <v>18992.80685646</v>
      </c>
      <c r="E11" s="67">
        <f t="shared" si="3"/>
        <v>20.326121127039997</v>
      </c>
      <c r="F11" s="15">
        <v>17414.298114040001</v>
      </c>
      <c r="G11" s="67">
        <f t="shared" si="4"/>
        <v>24.931360492315456</v>
      </c>
      <c r="H11" s="17">
        <f t="shared" si="1"/>
        <v>1578.5087424199992</v>
      </c>
      <c r="I11" s="18">
        <f t="shared" si="5"/>
        <v>-14.460168733623158</v>
      </c>
    </row>
    <row r="12" spans="1:9" ht="18.75" hidden="1">
      <c r="A12" s="131" t="s">
        <v>18</v>
      </c>
      <c r="B12" s="8">
        <f t="shared" si="0"/>
        <v>38674.532645309999</v>
      </c>
      <c r="C12" s="65">
        <f t="shared" si="2"/>
        <v>6.2279812598317053</v>
      </c>
      <c r="D12" s="10">
        <v>20501.092386799999</v>
      </c>
      <c r="E12" s="66">
        <f t="shared" si="3"/>
        <v>7.9413513849691419</v>
      </c>
      <c r="F12" s="8">
        <v>18173.44025851</v>
      </c>
      <c r="G12" s="65">
        <f t="shared" si="4"/>
        <v>4.3593037141011814</v>
      </c>
      <c r="H12" s="12">
        <f t="shared" si="1"/>
        <v>2327.6521282899994</v>
      </c>
      <c r="I12" s="19">
        <f t="shared" si="5"/>
        <v>47.458931695335082</v>
      </c>
    </row>
    <row r="13" spans="1:9" ht="18.75" hidden="1" customHeight="1">
      <c r="A13" s="23" t="s">
        <v>19</v>
      </c>
      <c r="B13" s="8">
        <f t="shared" si="0"/>
        <v>41599.625313730001</v>
      </c>
      <c r="C13" s="65"/>
      <c r="D13" s="10">
        <v>22106.622042129999</v>
      </c>
      <c r="E13" s="66"/>
      <c r="F13" s="8">
        <v>19493.003271600002</v>
      </c>
      <c r="G13" s="65"/>
      <c r="H13" s="68">
        <f t="shared" si="1"/>
        <v>2613.6187705299963</v>
      </c>
      <c r="I13" s="19"/>
    </row>
    <row r="14" spans="1:9" ht="18.75" hidden="1" customHeight="1">
      <c r="A14" s="23" t="s">
        <v>20</v>
      </c>
      <c r="B14" s="8">
        <f t="shared" si="0"/>
        <v>2604.2470479900003</v>
      </c>
      <c r="C14" s="65"/>
      <c r="D14" s="10">
        <v>1144.7069197000001</v>
      </c>
      <c r="E14" s="66"/>
      <c r="F14" s="8">
        <v>1459.5401282900002</v>
      </c>
      <c r="G14" s="65"/>
      <c r="H14" s="68">
        <f t="shared" si="1"/>
        <v>-314.83320859000014</v>
      </c>
      <c r="I14" s="19"/>
    </row>
    <row r="15" spans="1:9" ht="18.75" hidden="1" customHeight="1">
      <c r="A15" s="23" t="s">
        <v>21</v>
      </c>
      <c r="B15" s="8">
        <f t="shared" si="0"/>
        <v>3259.6889931300002</v>
      </c>
      <c r="C15" s="65"/>
      <c r="D15" s="10">
        <v>1656.5810003699999</v>
      </c>
      <c r="E15" s="66"/>
      <c r="F15" s="8">
        <v>1603.1079927600001</v>
      </c>
      <c r="G15" s="65"/>
      <c r="H15" s="68">
        <f t="shared" si="1"/>
        <v>53.47300760999974</v>
      </c>
      <c r="I15" s="19"/>
    </row>
    <row r="16" spans="1:9" ht="18.75" hidden="1" customHeight="1">
      <c r="A16" s="23" t="s">
        <v>22</v>
      </c>
      <c r="B16" s="8">
        <f t="shared" si="0"/>
        <v>3080.7623653199998</v>
      </c>
      <c r="C16" s="65"/>
      <c r="D16" s="10">
        <v>1632.5171215800001</v>
      </c>
      <c r="E16" s="66"/>
      <c r="F16" s="8">
        <v>1448.24524374</v>
      </c>
      <c r="G16" s="65"/>
      <c r="H16" s="68">
        <f t="shared" si="1"/>
        <v>184.27187784000012</v>
      </c>
      <c r="I16" s="19"/>
    </row>
    <row r="17" spans="1:9" ht="18.75" hidden="1" customHeight="1">
      <c r="A17" s="23" t="s">
        <v>23</v>
      </c>
      <c r="B17" s="8">
        <f t="shared" si="0"/>
        <v>3435.8220096300001</v>
      </c>
      <c r="C17" s="65"/>
      <c r="D17" s="10">
        <v>1811.4076114300001</v>
      </c>
      <c r="E17" s="66"/>
      <c r="F17" s="8">
        <v>1624.4143982000001</v>
      </c>
      <c r="G17" s="65"/>
      <c r="H17" s="68">
        <f t="shared" si="1"/>
        <v>186.99321323000004</v>
      </c>
      <c r="I17" s="19"/>
    </row>
    <row r="18" spans="1:9" ht="18.75" hidden="1" customHeight="1">
      <c r="A18" s="23" t="s">
        <v>24</v>
      </c>
      <c r="B18" s="8">
        <f t="shared" si="0"/>
        <v>3286.8683590299997</v>
      </c>
      <c r="C18" s="65"/>
      <c r="D18" s="10">
        <v>1802.0447079200001</v>
      </c>
      <c r="E18" s="66"/>
      <c r="F18" s="8">
        <v>1484.8236511099999</v>
      </c>
      <c r="G18" s="65"/>
      <c r="H18" s="68">
        <f t="shared" si="1"/>
        <v>317.22105681000016</v>
      </c>
      <c r="I18" s="19"/>
    </row>
    <row r="19" spans="1:9" ht="18.75" hidden="1" customHeight="1">
      <c r="A19" s="23" t="s">
        <v>25</v>
      </c>
      <c r="B19" s="8">
        <f t="shared" si="0"/>
        <v>3287.3331116299996</v>
      </c>
      <c r="C19" s="65"/>
      <c r="D19" s="10">
        <v>1769.40032877</v>
      </c>
      <c r="E19" s="66"/>
      <c r="F19" s="8">
        <v>1517.9327828599999</v>
      </c>
      <c r="G19" s="65"/>
      <c r="H19" s="68">
        <f t="shared" si="1"/>
        <v>251.46754591000013</v>
      </c>
      <c r="I19" s="19"/>
    </row>
    <row r="20" spans="1:9" ht="18.75" hidden="1" customHeight="1">
      <c r="A20" s="23" t="s">
        <v>26</v>
      </c>
      <c r="B20" s="8">
        <f t="shared" si="0"/>
        <v>3292.8604362299998</v>
      </c>
      <c r="C20" s="65"/>
      <c r="D20" s="10">
        <v>1779.7329697299999</v>
      </c>
      <c r="E20" s="66"/>
      <c r="F20" s="8">
        <v>1513.1274664999999</v>
      </c>
      <c r="G20" s="65"/>
      <c r="H20" s="68">
        <f t="shared" si="1"/>
        <v>266.60550323000007</v>
      </c>
      <c r="I20" s="19"/>
    </row>
    <row r="21" spans="1:9" ht="18.75" hidden="1" customHeight="1">
      <c r="A21" s="23" t="s">
        <v>27</v>
      </c>
      <c r="B21" s="8">
        <f t="shared" si="0"/>
        <v>3450.2998892300002</v>
      </c>
      <c r="C21" s="65"/>
      <c r="D21" s="10">
        <v>1863.4950897200001</v>
      </c>
      <c r="E21" s="66"/>
      <c r="F21" s="8">
        <v>1586.8047995099998</v>
      </c>
      <c r="G21" s="65"/>
      <c r="H21" s="68">
        <f t="shared" si="1"/>
        <v>276.69029021000028</v>
      </c>
      <c r="I21" s="19"/>
    </row>
    <row r="22" spans="1:9" ht="18.75" hidden="1" customHeight="1">
      <c r="A22" s="23" t="s">
        <v>28</v>
      </c>
      <c r="B22" s="8">
        <f t="shared" si="0"/>
        <v>3190.9551783100001</v>
      </c>
      <c r="C22" s="65"/>
      <c r="D22" s="10">
        <v>1755.71101574</v>
      </c>
      <c r="E22" s="66"/>
      <c r="F22" s="8">
        <v>1435.2441625700001</v>
      </c>
      <c r="G22" s="65"/>
      <c r="H22" s="68">
        <f t="shared" si="1"/>
        <v>320.46685316999992</v>
      </c>
      <c r="I22" s="19"/>
    </row>
    <row r="23" spans="1:9" ht="18.75" hidden="1" customHeight="1">
      <c r="A23" s="23" t="s">
        <v>29</v>
      </c>
      <c r="B23" s="8">
        <f t="shared" si="0"/>
        <v>3391.2825874800001</v>
      </c>
      <c r="C23" s="65"/>
      <c r="D23" s="10">
        <v>1793.8076715</v>
      </c>
      <c r="E23" s="66"/>
      <c r="F23" s="8">
        <v>1597.4749159799999</v>
      </c>
      <c r="G23" s="65"/>
      <c r="H23" s="68">
        <f t="shared" si="1"/>
        <v>196.33275552000009</v>
      </c>
      <c r="I23" s="19"/>
    </row>
    <row r="24" spans="1:9" ht="18.75" hidden="1" customHeight="1">
      <c r="A24" s="23" t="s">
        <v>30</v>
      </c>
      <c r="B24" s="8">
        <f t="shared" si="0"/>
        <v>3668.4092760100002</v>
      </c>
      <c r="C24" s="65"/>
      <c r="D24" s="10">
        <v>1992.2968214799998</v>
      </c>
      <c r="E24" s="66"/>
      <c r="F24" s="8">
        <v>1676.1124545300002</v>
      </c>
      <c r="G24" s="65"/>
      <c r="H24" s="68">
        <f t="shared" si="1"/>
        <v>316.18436694999968</v>
      </c>
      <c r="I24" s="19"/>
    </row>
    <row r="25" spans="1:9" ht="18.75" hidden="1">
      <c r="A25" s="132" t="s">
        <v>31</v>
      </c>
      <c r="B25" s="8">
        <f t="shared" si="0"/>
        <v>41599.625313730001</v>
      </c>
      <c r="C25" s="65">
        <f>((B25/B12)-1)*100</f>
        <v>7.5633562149191924</v>
      </c>
      <c r="D25" s="10">
        <f>SUM(D26:D37)</f>
        <v>22106.622042129999</v>
      </c>
      <c r="E25" s="66">
        <f>((D25/D12)-1)*100</f>
        <v>7.8314346622999853</v>
      </c>
      <c r="F25" s="8">
        <f>SUM(F26:F37)</f>
        <v>19493.003271600002</v>
      </c>
      <c r="G25" s="65">
        <f>((F25/F12)-1)*100</f>
        <v>7.2609423109754712</v>
      </c>
      <c r="H25" s="12">
        <f t="shared" si="1"/>
        <v>2613.6187705299963</v>
      </c>
      <c r="I25" s="19">
        <f>((H25/H12)-1)*100</f>
        <v>12.285626308347087</v>
      </c>
    </row>
    <row r="26" spans="1:9" ht="18.75" hidden="1">
      <c r="A26" s="23" t="s">
        <v>19</v>
      </c>
      <c r="B26" s="24">
        <f t="shared" si="0"/>
        <v>3455.8488542599998</v>
      </c>
      <c r="C26" s="59">
        <f t="shared" ref="C26:C53" si="6">((B26/B13)-1)*100</f>
        <v>-91.692596199611941</v>
      </c>
      <c r="D26" s="26">
        <v>1873.6557208499999</v>
      </c>
      <c r="E26" s="71">
        <f t="shared" ref="E26:E37" si="7">((D26/D13)-1)*100</f>
        <v>-91.524459425418982</v>
      </c>
      <c r="F26" s="24">
        <v>1582.19313341</v>
      </c>
      <c r="G26" s="59">
        <f t="shared" ref="G26:G37" si="8">((F26/F13)-1)*100</f>
        <v>-91.883276725679579</v>
      </c>
      <c r="H26" s="61">
        <f t="shared" si="1"/>
        <v>291.46258743999988</v>
      </c>
      <c r="I26" s="31">
        <f t="shared" ref="I26:I50" si="9">((H26/H13)-1)*100</f>
        <v>-88.848312893739418</v>
      </c>
    </row>
    <row r="27" spans="1:9" ht="18.75" hidden="1">
      <c r="A27" s="23" t="s">
        <v>20</v>
      </c>
      <c r="B27" s="24">
        <f t="shared" si="0"/>
        <v>2635.09009135</v>
      </c>
      <c r="C27" s="59">
        <f t="shared" si="6"/>
        <v>1.1843363087923997</v>
      </c>
      <c r="D27" s="26">
        <v>1393.6723475000001</v>
      </c>
      <c r="E27" s="71">
        <f t="shared" si="7"/>
        <v>21.749272544386102</v>
      </c>
      <c r="F27" s="24">
        <v>1241.4177438500001</v>
      </c>
      <c r="G27" s="59">
        <f t="shared" si="8"/>
        <v>-14.944596603558457</v>
      </c>
      <c r="H27" s="61">
        <f t="shared" si="1"/>
        <v>152.25460365000004</v>
      </c>
      <c r="I27" s="31">
        <f t="shared" si="9"/>
        <v>-148.36040147476234</v>
      </c>
    </row>
    <row r="28" spans="1:9" ht="18.75" hidden="1">
      <c r="A28" s="23" t="s">
        <v>21</v>
      </c>
      <c r="B28" s="24">
        <f t="shared" si="0"/>
        <v>3652.0309651799998</v>
      </c>
      <c r="C28" s="59">
        <f t="shared" si="6"/>
        <v>12.036178079469707</v>
      </c>
      <c r="D28" s="26">
        <v>1821.89999556</v>
      </c>
      <c r="E28" s="71">
        <f t="shared" si="7"/>
        <v>9.9795298360343399</v>
      </c>
      <c r="F28" s="24">
        <v>1830.1309696200001</v>
      </c>
      <c r="G28" s="59">
        <f t="shared" si="8"/>
        <v>14.161427544824633</v>
      </c>
      <c r="H28" s="61">
        <f t="shared" si="1"/>
        <v>-8.2309740600001078</v>
      </c>
      <c r="I28" s="31">
        <f t="shared" si="9"/>
        <v>-115.39276436446578</v>
      </c>
    </row>
    <row r="29" spans="1:9" ht="18.75" hidden="1">
      <c r="A29" s="23" t="s">
        <v>22</v>
      </c>
      <c r="B29" s="24">
        <f t="shared" si="0"/>
        <v>3559.61468384</v>
      </c>
      <c r="C29" s="59">
        <f t="shared" si="6"/>
        <v>15.543305900851646</v>
      </c>
      <c r="D29" s="26">
        <v>1870.6147418700002</v>
      </c>
      <c r="E29" s="71">
        <f t="shared" si="7"/>
        <v>14.584693608576792</v>
      </c>
      <c r="F29" s="24">
        <v>1688.99994197</v>
      </c>
      <c r="G29" s="59">
        <f t="shared" si="8"/>
        <v>16.623890136746901</v>
      </c>
      <c r="H29" s="61">
        <f t="shared" si="1"/>
        <v>181.61479990000021</v>
      </c>
      <c r="I29" s="31">
        <f t="shared" si="9"/>
        <v>-1.4419335012730516</v>
      </c>
    </row>
    <row r="30" spans="1:9" ht="18.75" hidden="1">
      <c r="A30" s="23" t="s">
        <v>23</v>
      </c>
      <c r="B30" s="24">
        <f t="shared" si="0"/>
        <v>3451.0727409599999</v>
      </c>
      <c r="C30" s="59">
        <f t="shared" si="6"/>
        <v>0.44387431267554067</v>
      </c>
      <c r="D30" s="26">
        <v>1827.6611587499999</v>
      </c>
      <c r="E30" s="71">
        <f t="shared" si="7"/>
        <v>0.89728823139749725</v>
      </c>
      <c r="F30" s="24">
        <v>1623.41158221</v>
      </c>
      <c r="G30" s="59">
        <f t="shared" si="8"/>
        <v>-6.1734000333368844E-2</v>
      </c>
      <c r="H30" s="61">
        <f t="shared" si="1"/>
        <v>204.24957653999991</v>
      </c>
      <c r="I30" s="31">
        <f t="shared" si="9"/>
        <v>9.2283366930406618</v>
      </c>
    </row>
    <row r="31" spans="1:9" ht="18.75" hidden="1">
      <c r="A31" s="23" t="s">
        <v>24</v>
      </c>
      <c r="B31" s="24">
        <f t="shared" si="0"/>
        <v>3215.0718818200003</v>
      </c>
      <c r="C31" s="59">
        <f t="shared" si="6"/>
        <v>-2.1843429479843079</v>
      </c>
      <c r="D31" s="26">
        <v>1743.15795813</v>
      </c>
      <c r="E31" s="71">
        <f t="shared" si="7"/>
        <v>-3.2677740752597551</v>
      </c>
      <c r="F31" s="24">
        <v>1471.91392369</v>
      </c>
      <c r="G31" s="59">
        <f t="shared" si="8"/>
        <v>-0.86944516342725153</v>
      </c>
      <c r="H31" s="61">
        <f t="shared" si="1"/>
        <v>271.24403443999995</v>
      </c>
      <c r="I31" s="31">
        <f t="shared" si="9"/>
        <v>-14.493685517710819</v>
      </c>
    </row>
    <row r="32" spans="1:9" ht="18.75" hidden="1">
      <c r="A32" s="23" t="s">
        <v>25</v>
      </c>
      <c r="B32" s="24">
        <f t="shared" si="0"/>
        <v>3541.6468244500002</v>
      </c>
      <c r="C32" s="59">
        <f t="shared" si="6"/>
        <v>7.7361710597652511</v>
      </c>
      <c r="D32" s="26">
        <v>1859.9131655799999</v>
      </c>
      <c r="E32" s="71">
        <f t="shared" si="7"/>
        <v>5.1154526953727908</v>
      </c>
      <c r="F32" s="24">
        <v>1681.73365887</v>
      </c>
      <c r="G32" s="59">
        <f t="shared" si="8"/>
        <v>10.791049370537742</v>
      </c>
      <c r="H32" s="61">
        <f t="shared" si="1"/>
        <v>178.17950670999994</v>
      </c>
      <c r="I32" s="31">
        <f t="shared" si="9"/>
        <v>-29.14413425986583</v>
      </c>
    </row>
    <row r="33" spans="1:9" ht="18.75" hidden="1">
      <c r="A33" s="23" t="s">
        <v>26</v>
      </c>
      <c r="B33" s="24">
        <f t="shared" si="0"/>
        <v>3526.9786609900002</v>
      </c>
      <c r="C33" s="59">
        <f t="shared" si="6"/>
        <v>7.1098739012468659</v>
      </c>
      <c r="D33" s="26">
        <v>1906.08318024</v>
      </c>
      <c r="E33" s="71">
        <f t="shared" si="7"/>
        <v>7.099391462594995</v>
      </c>
      <c r="F33" s="24">
        <v>1620.8954807499999</v>
      </c>
      <c r="G33" s="59">
        <f t="shared" si="8"/>
        <v>7.1222032932412027</v>
      </c>
      <c r="H33" s="61">
        <f t="shared" si="1"/>
        <v>285.18769949000011</v>
      </c>
      <c r="I33" s="31">
        <f t="shared" si="9"/>
        <v>6.9699222389904003</v>
      </c>
    </row>
    <row r="34" spans="1:9" ht="18.75" hidden="1">
      <c r="A34" s="23" t="s">
        <v>27</v>
      </c>
      <c r="B34" s="24">
        <f t="shared" si="0"/>
        <v>3560.6993686799997</v>
      </c>
      <c r="C34" s="59">
        <f t="shared" si="6"/>
        <v>3.1997067789558686</v>
      </c>
      <c r="D34" s="26">
        <v>1856.4357538699999</v>
      </c>
      <c r="E34" s="71">
        <f t="shared" si="7"/>
        <v>-0.37882234779921253</v>
      </c>
      <c r="F34" s="24">
        <v>1704.26361481</v>
      </c>
      <c r="G34" s="59">
        <f t="shared" si="8"/>
        <v>7.4022220840440633</v>
      </c>
      <c r="H34" s="61">
        <f t="shared" si="1"/>
        <v>152.17213905999984</v>
      </c>
      <c r="I34" s="31">
        <f t="shared" si="9"/>
        <v>-45.002718040988945</v>
      </c>
    </row>
    <row r="35" spans="1:9" ht="18.75" hidden="1">
      <c r="A35" s="23" t="s">
        <v>28</v>
      </c>
      <c r="B35" s="24">
        <f t="shared" si="0"/>
        <v>3397.0444033599997</v>
      </c>
      <c r="C35" s="59">
        <f t="shared" si="6"/>
        <v>6.458543399508021</v>
      </c>
      <c r="D35" s="26">
        <v>1854.0557650200001</v>
      </c>
      <c r="E35" s="71">
        <f t="shared" si="7"/>
        <v>5.6014200741657749</v>
      </c>
      <c r="F35" s="24">
        <v>1542.9886383399999</v>
      </c>
      <c r="G35" s="59">
        <f t="shared" si="8"/>
        <v>7.5070485273438514</v>
      </c>
      <c r="H35" s="61">
        <f t="shared" si="1"/>
        <v>311.06712668000023</v>
      </c>
      <c r="I35" s="31">
        <f t="shared" si="9"/>
        <v>-2.9331353296040752</v>
      </c>
    </row>
    <row r="36" spans="1:9" ht="18.75" hidden="1">
      <c r="A36" s="23" t="s">
        <v>29</v>
      </c>
      <c r="B36" s="24">
        <f t="shared" si="0"/>
        <v>3706.08687525</v>
      </c>
      <c r="C36" s="59">
        <f t="shared" si="6"/>
        <v>9.2827500996879522</v>
      </c>
      <c r="D36" s="26">
        <v>2022.04802464</v>
      </c>
      <c r="E36" s="71">
        <f t="shared" si="7"/>
        <v>12.723791784720341</v>
      </c>
      <c r="F36" s="24">
        <v>1684.0388506100001</v>
      </c>
      <c r="G36" s="59">
        <f t="shared" si="8"/>
        <v>5.4187977391116693</v>
      </c>
      <c r="H36" s="61">
        <f t="shared" si="1"/>
        <v>338.00917402999994</v>
      </c>
      <c r="I36" s="31">
        <f t="shared" si="9"/>
        <v>72.161376299517926</v>
      </c>
    </row>
    <row r="37" spans="1:9" ht="18.75" hidden="1">
      <c r="A37" s="23" t="s">
        <v>30</v>
      </c>
      <c r="B37" s="24">
        <f t="shared" si="0"/>
        <v>3898.4399635899999</v>
      </c>
      <c r="C37" s="59">
        <f t="shared" si="6"/>
        <v>6.2705840671680946</v>
      </c>
      <c r="D37" s="26">
        <v>2077.4242301200002</v>
      </c>
      <c r="E37" s="71">
        <f t="shared" si="7"/>
        <v>4.2728276089283979</v>
      </c>
      <c r="F37" s="24">
        <v>1821.01573347</v>
      </c>
      <c r="G37" s="59">
        <f t="shared" si="8"/>
        <v>8.6452002995605746</v>
      </c>
      <c r="H37" s="61">
        <f t="shared" si="1"/>
        <v>256.40849665000019</v>
      </c>
      <c r="I37" s="31">
        <f t="shared" si="9"/>
        <v>-18.9053844997505</v>
      </c>
    </row>
    <row r="38" spans="1:9" ht="18.75" hidden="1">
      <c r="A38" s="132" t="s">
        <v>91</v>
      </c>
      <c r="B38" s="8">
        <f t="shared" si="0"/>
        <v>43063.273233500004</v>
      </c>
      <c r="C38" s="65">
        <f>((B38/B25)-1)*100</f>
        <v>3.5184161124810043</v>
      </c>
      <c r="D38" s="10">
        <f>SUM(D39:D50)</f>
        <v>23432.22126323</v>
      </c>
      <c r="E38" s="66">
        <f>((D38/D25)-1)*100</f>
        <v>5.9963897630932683</v>
      </c>
      <c r="F38" s="8">
        <f>SUM(F39:F50)</f>
        <v>19631.05197027</v>
      </c>
      <c r="G38" s="65">
        <f>((F38/F25)-1)*100</f>
        <v>0.70819614990331736</v>
      </c>
      <c r="H38" s="12">
        <f t="shared" si="1"/>
        <v>3801.1692929599994</v>
      </c>
      <c r="I38" s="19">
        <f>((H38/H25)-1)*100</f>
        <v>45.437021489908759</v>
      </c>
    </row>
    <row r="39" spans="1:9" ht="18.75" hidden="1">
      <c r="A39" s="23" t="s">
        <v>19</v>
      </c>
      <c r="B39" s="58">
        <f t="shared" si="0"/>
        <v>3823.9494402400001</v>
      </c>
      <c r="C39" s="59">
        <f t="shared" si="6"/>
        <v>10.651524459070183</v>
      </c>
      <c r="D39" s="26">
        <v>2071.3212344200001</v>
      </c>
      <c r="E39" s="71">
        <f>((D39/D26)-1)*100</f>
        <v>10.549724336780919</v>
      </c>
      <c r="F39" s="58">
        <v>1752.6282058199999</v>
      </c>
      <c r="G39" s="59">
        <f>((F39/F26)-1)*100</f>
        <v>10.772077618784248</v>
      </c>
      <c r="H39" s="61">
        <f t="shared" si="1"/>
        <v>318.69302860000016</v>
      </c>
      <c r="I39" s="31">
        <f t="shared" si="9"/>
        <v>9.3426883358077362</v>
      </c>
    </row>
    <row r="40" spans="1:9" ht="18.75" hidden="1">
      <c r="A40" s="23" t="s">
        <v>20</v>
      </c>
      <c r="B40" s="58">
        <f t="shared" si="0"/>
        <v>2511.7618096299998</v>
      </c>
      <c r="C40" s="59">
        <f t="shared" si="6"/>
        <v>-4.6802301797893016</v>
      </c>
      <c r="D40" s="26">
        <v>1140.93693444</v>
      </c>
      <c r="E40" s="71">
        <f t="shared" ref="E40:E50" si="10">((D40/D27)-1)*100</f>
        <v>-18.134492911003253</v>
      </c>
      <c r="F40" s="58">
        <v>1370.8248751899998</v>
      </c>
      <c r="G40" s="59">
        <f t="shared" ref="G40:G50" si="11">((F40/F27)-1)*100</f>
        <v>10.424140623177358</v>
      </c>
      <c r="H40" s="61">
        <f t="shared" si="1"/>
        <v>-229.88794074999987</v>
      </c>
      <c r="I40" s="31">
        <f t="shared" si="9"/>
        <v>-250.98915582116774</v>
      </c>
    </row>
    <row r="41" spans="1:9" ht="18.75" hidden="1">
      <c r="A41" s="23" t="s">
        <v>21</v>
      </c>
      <c r="B41" s="58">
        <f t="shared" si="0"/>
        <v>3325.1268225399999</v>
      </c>
      <c r="C41" s="59">
        <f t="shared" si="6"/>
        <v>-8.951297120885382</v>
      </c>
      <c r="D41" s="26">
        <v>1701.07988817</v>
      </c>
      <c r="E41" s="71">
        <f t="shared" si="10"/>
        <v>-6.6315444143169477</v>
      </c>
      <c r="F41" s="58">
        <v>1624.0469343700001</v>
      </c>
      <c r="G41" s="59">
        <f t="shared" si="11"/>
        <v>-11.260616790326772</v>
      </c>
      <c r="H41" s="61">
        <f t="shared" si="1"/>
        <v>77.032953799999859</v>
      </c>
      <c r="I41" s="31">
        <f t="shared" si="9"/>
        <v>-1035.8911015690755</v>
      </c>
    </row>
    <row r="42" spans="1:9" ht="18.75" hidden="1">
      <c r="A42" s="23" t="s">
        <v>22</v>
      </c>
      <c r="B42" s="58">
        <f t="shared" si="0"/>
        <v>3586.28524466</v>
      </c>
      <c r="C42" s="59">
        <f t="shared" si="6"/>
        <v>0.74925415217212965</v>
      </c>
      <c r="D42" s="26">
        <v>1885.4054752100001</v>
      </c>
      <c r="E42" s="71">
        <f t="shared" si="10"/>
        <v>0.79068837687090721</v>
      </c>
      <c r="F42" s="58">
        <v>1700.8797694499999</v>
      </c>
      <c r="G42" s="59">
        <f t="shared" si="11"/>
        <v>0.7033645878130379</v>
      </c>
      <c r="H42" s="61">
        <f t="shared" si="1"/>
        <v>184.52570576000016</v>
      </c>
      <c r="I42" s="31">
        <f t="shared" si="9"/>
        <v>1.6027911060126909</v>
      </c>
    </row>
    <row r="43" spans="1:9" ht="18.75" hidden="1">
      <c r="A43" s="23" t="s">
        <v>23</v>
      </c>
      <c r="B43" s="58">
        <f t="shared" si="0"/>
        <v>3550.24110604</v>
      </c>
      <c r="C43" s="59">
        <f t="shared" si="6"/>
        <v>2.873551864120194</v>
      </c>
      <c r="D43" s="26">
        <v>1954.72920361</v>
      </c>
      <c r="E43" s="71">
        <f t="shared" si="10"/>
        <v>6.9524946816129862</v>
      </c>
      <c r="F43" s="58">
        <v>1595.51190243</v>
      </c>
      <c r="G43" s="59">
        <f t="shared" si="11"/>
        <v>-1.718583265373741</v>
      </c>
      <c r="H43" s="61">
        <f t="shared" si="1"/>
        <v>359.21730118000005</v>
      </c>
      <c r="I43" s="31">
        <f t="shared" si="9"/>
        <v>75.871748311630654</v>
      </c>
    </row>
    <row r="44" spans="1:9" ht="18.75" hidden="1">
      <c r="A44" s="23" t="s">
        <v>24</v>
      </c>
      <c r="B44" s="58">
        <f t="shared" si="0"/>
        <v>3420.12377122</v>
      </c>
      <c r="C44" s="59">
        <f t="shared" si="6"/>
        <v>6.3778321896779122</v>
      </c>
      <c r="D44" s="26">
        <v>1867.88536888</v>
      </c>
      <c r="E44" s="71">
        <f t="shared" si="10"/>
        <v>7.1552557912653691</v>
      </c>
      <c r="F44" s="58">
        <v>1552.23840234</v>
      </c>
      <c r="G44" s="59">
        <f t="shared" si="11"/>
        <v>5.4571451059197251</v>
      </c>
      <c r="H44" s="61">
        <f t="shared" si="1"/>
        <v>315.64696653999999</v>
      </c>
      <c r="I44" s="31">
        <f t="shared" si="9"/>
        <v>16.370104578215926</v>
      </c>
    </row>
    <row r="45" spans="1:9" ht="18.75" hidden="1">
      <c r="A45" s="23" t="s">
        <v>25</v>
      </c>
      <c r="B45" s="58">
        <f t="shared" si="0"/>
        <v>3784.8157464799997</v>
      </c>
      <c r="C45" s="59">
        <f t="shared" si="6"/>
        <v>6.865984500522937</v>
      </c>
      <c r="D45" s="26">
        <v>2128.91063282</v>
      </c>
      <c r="E45" s="71">
        <f t="shared" si="10"/>
        <v>14.462904624696037</v>
      </c>
      <c r="F45" s="58">
        <v>1655.9051136599999</v>
      </c>
      <c r="G45" s="59">
        <f t="shared" si="11"/>
        <v>-1.5358285227730417</v>
      </c>
      <c r="H45" s="61">
        <f t="shared" si="1"/>
        <v>473.00551916000018</v>
      </c>
      <c r="I45" s="31">
        <f t="shared" si="9"/>
        <v>165.46572492753106</v>
      </c>
    </row>
    <row r="46" spans="1:9" ht="18.75" hidden="1">
      <c r="A46" s="23" t="s">
        <v>26</v>
      </c>
      <c r="B46" s="58">
        <f t="shared" si="0"/>
        <v>3670.9525117099997</v>
      </c>
      <c r="C46" s="59">
        <f t="shared" si="6"/>
        <v>4.0820732008508109</v>
      </c>
      <c r="D46" s="26">
        <v>2084.6586345199999</v>
      </c>
      <c r="E46" s="71">
        <f t="shared" si="10"/>
        <v>9.3687125583635336</v>
      </c>
      <c r="F46" s="58">
        <v>1586.2938771899999</v>
      </c>
      <c r="G46" s="59">
        <f t="shared" si="11"/>
        <v>-2.1347214531062586</v>
      </c>
      <c r="H46" s="61">
        <f t="shared" si="1"/>
        <v>498.36475732999997</v>
      </c>
      <c r="I46" s="31">
        <f t="shared" si="9"/>
        <v>74.749737881831322</v>
      </c>
    </row>
    <row r="47" spans="1:9" ht="18.75" hidden="1">
      <c r="A47" s="23" t="s">
        <v>27</v>
      </c>
      <c r="B47" s="58">
        <f t="shared" si="0"/>
        <v>3964.1156428099998</v>
      </c>
      <c r="C47" s="59">
        <f t="shared" si="6"/>
        <v>11.329692073373554</v>
      </c>
      <c r="D47" s="26">
        <v>2136.8746209199999</v>
      </c>
      <c r="E47" s="71">
        <f t="shared" si="10"/>
        <v>15.106306074173915</v>
      </c>
      <c r="F47" s="58">
        <v>1827.24102189</v>
      </c>
      <c r="G47" s="59">
        <f t="shared" si="11"/>
        <v>7.2158676633902186</v>
      </c>
      <c r="H47" s="61">
        <f t="shared" si="1"/>
        <v>309.63359902999991</v>
      </c>
      <c r="I47" s="31">
        <f t="shared" si="9"/>
        <v>103.47587997558128</v>
      </c>
    </row>
    <row r="48" spans="1:9" ht="18.75" hidden="1">
      <c r="A48" s="23" t="s">
        <v>28</v>
      </c>
      <c r="B48" s="58">
        <f t="shared" si="0"/>
        <v>3683.27942446</v>
      </c>
      <c r="C48" s="59">
        <f t="shared" si="6"/>
        <v>8.4260017566119227</v>
      </c>
      <c r="D48" s="26">
        <v>2068.6671434300001</v>
      </c>
      <c r="E48" s="71">
        <f t="shared" si="10"/>
        <v>11.575238590932301</v>
      </c>
      <c r="F48" s="58">
        <v>1614.6122810300001</v>
      </c>
      <c r="G48" s="59">
        <f t="shared" si="11"/>
        <v>4.6418775168076021</v>
      </c>
      <c r="H48" s="61">
        <f t="shared" si="1"/>
        <v>454.05486240000005</v>
      </c>
      <c r="I48" s="31">
        <f t="shared" si="9"/>
        <v>45.966842348819981</v>
      </c>
    </row>
    <row r="49" spans="1:9" ht="18.75" hidden="1">
      <c r="A49" s="23" t="s">
        <v>29</v>
      </c>
      <c r="B49" s="34">
        <f t="shared" si="0"/>
        <v>3688.4895902899998</v>
      </c>
      <c r="C49" s="59">
        <f t="shared" si="6"/>
        <v>-0.47482116724025802</v>
      </c>
      <c r="D49" s="26">
        <v>2116.6266863800001</v>
      </c>
      <c r="E49" s="60">
        <f t="shared" si="10"/>
        <v>4.6773697057387542</v>
      </c>
      <c r="F49" s="24">
        <v>1571.8629039099999</v>
      </c>
      <c r="G49" s="59">
        <f t="shared" si="11"/>
        <v>-6.6611258201892065</v>
      </c>
      <c r="H49" s="61">
        <f t="shared" si="1"/>
        <v>544.76378247000025</v>
      </c>
      <c r="I49" s="31">
        <f t="shared" si="9"/>
        <v>61.168342259742879</v>
      </c>
    </row>
    <row r="50" spans="1:9" ht="19.5" hidden="1" customHeight="1">
      <c r="A50" s="23" t="s">
        <v>33</v>
      </c>
      <c r="B50" s="34">
        <f>D50+F50</f>
        <v>4054.13212342</v>
      </c>
      <c r="C50" s="59">
        <f t="shared" si="6"/>
        <v>3.993704181265012</v>
      </c>
      <c r="D50" s="26">
        <v>2275.1254404299998</v>
      </c>
      <c r="E50" s="60">
        <f t="shared" si="10"/>
        <v>9.5166508334496349</v>
      </c>
      <c r="F50" s="24">
        <v>1779.0066829900002</v>
      </c>
      <c r="G50" s="59">
        <f t="shared" si="11"/>
        <v>-2.30690211555451</v>
      </c>
      <c r="H50" s="61">
        <f t="shared" si="1"/>
        <v>496.11875743999963</v>
      </c>
      <c r="I50" s="31">
        <f t="shared" si="9"/>
        <v>93.487643319872518</v>
      </c>
    </row>
    <row r="51" spans="1:9" ht="18.75" hidden="1">
      <c r="A51" s="132" t="s">
        <v>92</v>
      </c>
      <c r="B51" s="8">
        <f>D51+F51</f>
        <v>38823.018820309997</v>
      </c>
      <c r="C51" s="65">
        <f t="shared" si="6"/>
        <v>-9.8465678402992474</v>
      </c>
      <c r="D51" s="10">
        <f>SUM(D52:D63)</f>
        <v>22805.41088544</v>
      </c>
      <c r="E51" s="66">
        <f>((D51/D38)-1)*100</f>
        <v>-2.674993423579497</v>
      </c>
      <c r="F51" s="8">
        <f>SUM(F52:F63)</f>
        <v>16017.60793487</v>
      </c>
      <c r="G51" s="65">
        <f>((F51/F38)-1)*100</f>
        <v>-18.406777389578178</v>
      </c>
      <c r="H51" s="12">
        <f>D51-F51</f>
        <v>6787.8029505699997</v>
      </c>
      <c r="I51" s="19">
        <f>((H51/H38)-1)*100</f>
        <v>78.571445453414299</v>
      </c>
    </row>
    <row r="52" spans="1:9" ht="18.75" hidden="1">
      <c r="A52" s="23" t="s">
        <v>19</v>
      </c>
      <c r="B52" s="58">
        <f t="shared" ref="B52:B53" si="12">D52+F52</f>
        <v>3350.6219903299998</v>
      </c>
      <c r="C52" s="59">
        <f t="shared" si="6"/>
        <v>-12.377973540369124</v>
      </c>
      <c r="D52" s="26">
        <v>2001.2981798799999</v>
      </c>
      <c r="E52" s="71">
        <f t="shared" ref="E52:G54" si="13">((D52/D39)-1)*100</f>
        <v>-3.3805984980213699</v>
      </c>
      <c r="F52" s="58">
        <v>1349.3238104499999</v>
      </c>
      <c r="G52" s="59">
        <f>((F52/F39)-1)*100</f>
        <v>-23.011406185906182</v>
      </c>
      <c r="H52" s="61">
        <f t="shared" ref="H52:H53" si="14">D52-F52</f>
        <v>651.97436943000002</v>
      </c>
      <c r="I52" s="31">
        <f t="shared" ref="I52:I53" si="15">((H52/H39)-1)*100</f>
        <v>104.5775435672645</v>
      </c>
    </row>
    <row r="53" spans="1:9" ht="18.75" hidden="1">
      <c r="A53" s="23" t="s">
        <v>20</v>
      </c>
      <c r="B53" s="58">
        <f t="shared" si="12"/>
        <v>2723.9055755099998</v>
      </c>
      <c r="C53" s="59">
        <f t="shared" si="6"/>
        <v>8.4460144694711516</v>
      </c>
      <c r="D53" s="26">
        <v>1689.8659626900001</v>
      </c>
      <c r="E53" s="71">
        <f t="shared" si="13"/>
        <v>48.112127119403667</v>
      </c>
      <c r="F53" s="58">
        <v>1034.03961282</v>
      </c>
      <c r="G53" s="59">
        <f t="shared" ref="G53" si="16">((F53/F40)-1)*100</f>
        <v>-24.568073461850513</v>
      </c>
      <c r="H53" s="61">
        <f t="shared" si="14"/>
        <v>655.82634987000006</v>
      </c>
      <c r="I53" s="31">
        <f t="shared" si="15"/>
        <v>-385.28088412571526</v>
      </c>
    </row>
    <row r="54" spans="1:9" ht="18.75" hidden="1">
      <c r="A54" s="23" t="s">
        <v>35</v>
      </c>
      <c r="B54" s="58">
        <f>D54+F54</f>
        <v>2789.7719856799999</v>
      </c>
      <c r="C54" s="59">
        <f>((B54/B41)-1)*100</f>
        <v>-16.100283250280746</v>
      </c>
      <c r="D54" s="26">
        <v>1443.9361913</v>
      </c>
      <c r="E54" s="71">
        <f t="shared" si="13"/>
        <v>-15.116497388410831</v>
      </c>
      <c r="F54" s="58">
        <v>1345.8357943799999</v>
      </c>
      <c r="G54" s="59">
        <f t="shared" si="13"/>
        <v>-17.130732745597889</v>
      </c>
      <c r="H54" s="61">
        <f>D54-F54</f>
        <v>98.100396920000094</v>
      </c>
      <c r="I54" s="31">
        <f>((H54/H41)-1)*100</f>
        <v>27.348611316005744</v>
      </c>
    </row>
    <row r="55" spans="1:9" ht="18.75" hidden="1">
      <c r="A55" s="23" t="s">
        <v>36</v>
      </c>
      <c r="B55" s="58">
        <f>D55+F55</f>
        <v>3131.9058247800003</v>
      </c>
      <c r="C55" s="59">
        <f>((B55/B42)-1)*100</f>
        <v>-12.669918561457806</v>
      </c>
      <c r="D55" s="26">
        <v>1762.0285421600001</v>
      </c>
      <c r="E55" s="60">
        <f>((D55/D42)-1)*100</f>
        <v>-6.5437877778655507</v>
      </c>
      <c r="F55" s="58">
        <v>1369.87728262</v>
      </c>
      <c r="G55" s="59">
        <f>((F55/F42)-1)*100</f>
        <v>-19.460663403447597</v>
      </c>
      <c r="H55" s="61">
        <f>D55-F55</f>
        <v>392.15125954000018</v>
      </c>
      <c r="I55" s="31">
        <f>((H55/H42)-1)*100</f>
        <v>112.51849866925548</v>
      </c>
    </row>
    <row r="56" spans="1:9" ht="18.75" hidden="1">
      <c r="A56" s="23" t="s">
        <v>37</v>
      </c>
      <c r="B56" s="58">
        <f>D56+F56</f>
        <v>3154.07642304</v>
      </c>
      <c r="C56" s="59">
        <f>((B56/B43)-1)*100</f>
        <v>-11.158810660098773</v>
      </c>
      <c r="D56" s="26">
        <v>1899.31840642</v>
      </c>
      <c r="E56" s="60">
        <f>((D56/D43)-1)*100</f>
        <v>-2.8347045251929104</v>
      </c>
      <c r="F56" s="58">
        <v>1254.75801662</v>
      </c>
      <c r="G56" s="59">
        <f>((F56/F43)-1)*100</f>
        <v>-21.357025622373872</v>
      </c>
      <c r="H56" s="61">
        <f>D56-F56</f>
        <v>644.56038979999994</v>
      </c>
      <c r="I56" s="31">
        <f>((H56/H43)-1)*100</f>
        <v>79.43467301899733</v>
      </c>
    </row>
    <row r="57" spans="1:9" ht="18.75" hidden="1">
      <c r="A57" s="23" t="s">
        <v>38</v>
      </c>
      <c r="B57" s="58">
        <f t="shared" ref="B57:B63" si="17">D57+F57</f>
        <v>3322.64127568</v>
      </c>
      <c r="C57" s="59">
        <f t="shared" ref="C57" si="18">((B57/B44)-1)*100</f>
        <v>-2.8502622144936818</v>
      </c>
      <c r="D57" s="26">
        <v>1917.9146189599999</v>
      </c>
      <c r="E57" s="71">
        <f>((D57/D44)-1)*100</f>
        <v>2.6783897402653745</v>
      </c>
      <c r="F57" s="58">
        <v>1404.7266567199999</v>
      </c>
      <c r="G57" s="59">
        <f>((F57/F44)-1)*100</f>
        <v>-9.5031630062512367</v>
      </c>
      <c r="H57" s="61">
        <f t="shared" ref="H57:H63" si="19">D57-F57</f>
        <v>513.18796223999993</v>
      </c>
      <c r="I57" s="31">
        <f t="shared" ref="I57" si="20">((H57/H44)-1)*100</f>
        <v>62.582890583542735</v>
      </c>
    </row>
    <row r="58" spans="1:9" ht="18.75" hidden="1">
      <c r="A58" s="23" t="s">
        <v>39</v>
      </c>
      <c r="B58" s="58">
        <f t="shared" si="17"/>
        <v>3419.2581815100002</v>
      </c>
      <c r="C58" s="59">
        <f>((B58/B45)-1)*100</f>
        <v>-9.6585300172136392</v>
      </c>
      <c r="D58" s="26">
        <v>1949.8295355400001</v>
      </c>
      <c r="E58" s="71">
        <f>((D58/D45)-1)*100</f>
        <v>-8.4118654169520255</v>
      </c>
      <c r="F58" s="58">
        <v>1469.4286459700002</v>
      </c>
      <c r="G58" s="59">
        <f>((F58/F45)-1)*100</f>
        <v>-11.261301517321609</v>
      </c>
      <c r="H58" s="61">
        <f t="shared" si="19"/>
        <v>480.40088956999989</v>
      </c>
      <c r="I58" s="31">
        <f>((H58/H45)-1)*100</f>
        <v>1.5634850145370471</v>
      </c>
    </row>
    <row r="59" spans="1:9" ht="18.75" hidden="1">
      <c r="A59" s="23" t="s">
        <v>40</v>
      </c>
      <c r="B59" s="58">
        <f t="shared" si="17"/>
        <v>3276.3638258400006</v>
      </c>
      <c r="C59" s="59">
        <f>((B59/B46)-1)*100</f>
        <v>-10.748945528750308</v>
      </c>
      <c r="D59" s="26">
        <v>1967.0058536600002</v>
      </c>
      <c r="E59" s="71">
        <f>((D59/D46)-1)*100</f>
        <v>-5.6437432446626801</v>
      </c>
      <c r="F59" s="58">
        <v>1309.3579721800002</v>
      </c>
      <c r="G59" s="59">
        <f>((F59/F46)-1)*100</f>
        <v>-17.45804538441331</v>
      </c>
      <c r="H59" s="61">
        <f t="shared" si="19"/>
        <v>657.64788148000002</v>
      </c>
      <c r="I59" s="31">
        <f>((H59/H46)-1)*100</f>
        <v>31.961153313360846</v>
      </c>
    </row>
    <row r="60" spans="1:9" ht="18.75" hidden="1">
      <c r="A60" s="23" t="s">
        <v>41</v>
      </c>
      <c r="B60" s="58">
        <f t="shared" si="17"/>
        <v>3424.8372514699995</v>
      </c>
      <c r="C60" s="59">
        <f>((B60/B47)-1)*100</f>
        <v>-13.604002504773749</v>
      </c>
      <c r="D60" s="26">
        <v>2052.7612541899998</v>
      </c>
      <c r="E60" s="71">
        <f t="shared" ref="E60" si="21">((D60/D47)-1)*100</f>
        <v>-3.9362799252015246</v>
      </c>
      <c r="F60" s="58">
        <v>1372.0759972799999</v>
      </c>
      <c r="G60" s="59">
        <f t="shared" ref="G60" si="22">((F60/F47)-1)*100</f>
        <v>-24.90996092782559</v>
      </c>
      <c r="H60" s="61">
        <f t="shared" si="19"/>
        <v>680.68525690999991</v>
      </c>
      <c r="I60" s="31">
        <f>((H60/H47)-1)*100</f>
        <v>119.83572165372448</v>
      </c>
    </row>
    <row r="61" spans="1:9" ht="18.75" hidden="1">
      <c r="A61" s="23" t="s">
        <v>42</v>
      </c>
      <c r="B61" s="58">
        <f t="shared" si="17"/>
        <v>3163.7954220400002</v>
      </c>
      <c r="C61" s="59">
        <f>((B61/B47)-1)*100</f>
        <v>-20.189123953071288</v>
      </c>
      <c r="D61" s="26">
        <v>1922.8446958300001</v>
      </c>
      <c r="E61" s="71">
        <f>((D61/D48)-1)*100</f>
        <v>-7.0491015465260372</v>
      </c>
      <c r="F61" s="58">
        <v>1240.9507262100001</v>
      </c>
      <c r="G61" s="59">
        <f>((F61/F48)-1)*100</f>
        <v>-23.142494282381666</v>
      </c>
      <c r="H61" s="61">
        <f t="shared" si="19"/>
        <v>681.89396962000001</v>
      </c>
      <c r="I61" s="31">
        <f>((H61/H47)-1)*100</f>
        <v>120.22609037139165</v>
      </c>
    </row>
    <row r="62" spans="1:9" ht="18.75" hidden="1">
      <c r="A62" s="23" t="s">
        <v>29</v>
      </c>
      <c r="B62" s="58">
        <f t="shared" si="17"/>
        <v>3310.7277364199999</v>
      </c>
      <c r="C62" s="59">
        <f>((B62/B47)-1)*100</f>
        <v>-16.482564215176122</v>
      </c>
      <c r="D62" s="26">
        <v>1962.9550208000001</v>
      </c>
      <c r="E62" s="71">
        <f t="shared" ref="E62:E63" si="23">((D62/D49)-1)*100</f>
        <v>-7.2602158221306334</v>
      </c>
      <c r="F62" s="58">
        <v>1347.7727156200001</v>
      </c>
      <c r="G62" s="59">
        <f>((F62/F49)-1)*100</f>
        <v>-14.256344349916061</v>
      </c>
      <c r="H62" s="61">
        <f t="shared" si="19"/>
        <v>615.18230517999996</v>
      </c>
      <c r="I62" s="31">
        <f>((H62/H47)-1)*100</f>
        <v>98.680733327133495</v>
      </c>
    </row>
    <row r="63" spans="1:9" ht="18.75" hidden="1">
      <c r="A63" s="23" t="s">
        <v>30</v>
      </c>
      <c r="B63" s="58">
        <f t="shared" si="17"/>
        <v>3755.1133280100003</v>
      </c>
      <c r="C63" s="59">
        <f t="shared" ref="C63:C72" si="24">((B63/B50)-1)*100</f>
        <v>-7.3756549196465793</v>
      </c>
      <c r="D63" s="26">
        <v>2235.6526240100002</v>
      </c>
      <c r="E63" s="71">
        <f t="shared" si="23"/>
        <v>-1.7349731895459408</v>
      </c>
      <c r="F63" s="58">
        <v>1519.4607040000001</v>
      </c>
      <c r="G63" s="59">
        <f t="shared" ref="G63" si="25">((F63/F50)-1)*100</f>
        <v>-14.589376277877598</v>
      </c>
      <c r="H63" s="61">
        <f t="shared" si="19"/>
        <v>716.1919200100001</v>
      </c>
      <c r="I63" s="31">
        <f t="shared" ref="I63" si="26">((H63/H50)-1)*100</f>
        <v>44.358968345722346</v>
      </c>
    </row>
    <row r="64" spans="1:9" ht="18.75">
      <c r="A64" s="129" t="s">
        <v>93</v>
      </c>
      <c r="B64" s="15">
        <f>D64+F64</f>
        <v>36600.121653540002</v>
      </c>
      <c r="C64" s="37">
        <f t="shared" si="24"/>
        <v>-5.7257195197996875</v>
      </c>
      <c r="D64" s="15">
        <f>SUM(D65:D76)</f>
        <v>21353.080792150002</v>
      </c>
      <c r="E64" s="37">
        <f>((D64/D51)-1)*100</f>
        <v>-6.3683574945682331</v>
      </c>
      <c r="F64" s="15">
        <f>SUM(F65:F76)</f>
        <v>15247.040861389998</v>
      </c>
      <c r="G64" s="37">
        <f>((F64/F51)-1)*100</f>
        <v>-4.8107499984594737</v>
      </c>
      <c r="H64" s="17">
        <f>D64-F64</f>
        <v>6106.0399307600037</v>
      </c>
      <c r="I64" s="48">
        <f>((H64/H51)-1)*100</f>
        <v>-10.043942418109609</v>
      </c>
    </row>
    <row r="65" spans="1:9" ht="18.75" hidden="1">
      <c r="A65" s="23" t="s">
        <v>19</v>
      </c>
      <c r="B65" s="58">
        <f>D65+F65</f>
        <v>2867.1355321800002</v>
      </c>
      <c r="C65" s="59">
        <f t="shared" si="24"/>
        <v>-14.429752432394839</v>
      </c>
      <c r="D65" s="26">
        <v>1770.8974822</v>
      </c>
      <c r="E65" s="71">
        <f t="shared" ref="E65:E70" si="27">((D65/D52)-1)*100</f>
        <v>-11.512562195695143</v>
      </c>
      <c r="F65" s="58">
        <v>1096.2380499799999</v>
      </c>
      <c r="G65" s="59">
        <f t="shared" ref="G65:G74" si="28">((F65/F52)-1)*100</f>
        <v>-18.756488139462668</v>
      </c>
      <c r="H65" s="61">
        <f>D65-F65</f>
        <v>674.6594322200001</v>
      </c>
      <c r="I65" s="31">
        <f t="shared" ref="I65:I74" si="29">((H65/H52)-1)*100</f>
        <v>3.4794408881184902</v>
      </c>
    </row>
    <row r="66" spans="1:9" ht="18.75" hidden="1">
      <c r="A66" s="23" t="s">
        <v>20</v>
      </c>
      <c r="B66" s="58">
        <f>D66+F66</f>
        <v>2171.0913185999998</v>
      </c>
      <c r="C66" s="59">
        <f t="shared" si="24"/>
        <v>-20.294912638684103</v>
      </c>
      <c r="D66" s="26">
        <v>1260.9154432099999</v>
      </c>
      <c r="E66" s="71">
        <f t="shared" si="27"/>
        <v>-25.383700775721795</v>
      </c>
      <c r="F66" s="58">
        <v>910.17587538999999</v>
      </c>
      <c r="G66" s="59">
        <f t="shared" si="28"/>
        <v>-11.978625953429656</v>
      </c>
      <c r="H66" s="61">
        <f>D66-F66</f>
        <v>350.73956781999993</v>
      </c>
      <c r="I66" s="31">
        <f t="shared" si="29"/>
        <v>-46.519445598743538</v>
      </c>
    </row>
    <row r="67" spans="1:9" ht="18.75" hidden="1">
      <c r="A67" s="23" t="s">
        <v>35</v>
      </c>
      <c r="B67" s="58">
        <f>D67+F67</f>
        <v>2863.3536290800002</v>
      </c>
      <c r="C67" s="59">
        <f t="shared" si="24"/>
        <v>2.6375504441831676</v>
      </c>
      <c r="D67" s="26">
        <v>1607.21828609</v>
      </c>
      <c r="E67" s="71">
        <f t="shared" si="27"/>
        <v>11.30812398593557</v>
      </c>
      <c r="F67" s="58">
        <v>1256.13534299</v>
      </c>
      <c r="G67" s="59">
        <f t="shared" si="28"/>
        <v>-6.6650368317275337</v>
      </c>
      <c r="H67" s="61">
        <f>D67-F67</f>
        <v>351.08294309999997</v>
      </c>
      <c r="I67" s="31">
        <f t="shared" si="29"/>
        <v>257.88126666429764</v>
      </c>
    </row>
    <row r="68" spans="1:9" ht="18.75" hidden="1">
      <c r="A68" s="23" t="s">
        <v>36</v>
      </c>
      <c r="B68" s="58">
        <f t="shared" ref="B68" si="30">D68+F68</f>
        <v>2961.1510346599998</v>
      </c>
      <c r="C68" s="59">
        <f t="shared" si="24"/>
        <v>-5.4521048739387012</v>
      </c>
      <c r="D68" s="26">
        <v>1726.28727527</v>
      </c>
      <c r="E68" s="71">
        <f t="shared" si="27"/>
        <v>-2.0284158874172564</v>
      </c>
      <c r="F68" s="58">
        <v>1234.86375939</v>
      </c>
      <c r="G68" s="59">
        <f t="shared" si="28"/>
        <v>-9.8558845338157397</v>
      </c>
      <c r="H68" s="61">
        <f t="shared" ref="H68" si="31">D68-F68</f>
        <v>491.42351587999997</v>
      </c>
      <c r="I68" s="31">
        <f t="shared" si="29"/>
        <v>25.314787068757028</v>
      </c>
    </row>
    <row r="69" spans="1:9" ht="18.75" hidden="1">
      <c r="A69" s="23" t="s">
        <v>37</v>
      </c>
      <c r="B69" s="58">
        <f>D69+F69</f>
        <v>3053.7979180100001</v>
      </c>
      <c r="C69" s="59">
        <f t="shared" si="24"/>
        <v>-3.1793302247682509</v>
      </c>
      <c r="D69" s="26">
        <v>1808.6102132999999</v>
      </c>
      <c r="E69" s="71">
        <f t="shared" si="27"/>
        <v>-4.7758286769291498</v>
      </c>
      <c r="F69" s="58">
        <v>1245.1877047099999</v>
      </c>
      <c r="G69" s="59">
        <f t="shared" si="28"/>
        <v>-0.76272171870876981</v>
      </c>
      <c r="H69" s="61">
        <f>D69-F69</f>
        <v>563.42250859000001</v>
      </c>
      <c r="I69" s="31">
        <f t="shared" si="29"/>
        <v>-12.588096087501766</v>
      </c>
    </row>
    <row r="70" spans="1:9" ht="18.75" hidden="1" customHeight="1">
      <c r="A70" s="23" t="s">
        <v>38</v>
      </c>
      <c r="B70" s="58">
        <f>D70+F70</f>
        <v>3081.5644162799999</v>
      </c>
      <c r="C70" s="59">
        <f t="shared" si="24"/>
        <v>-7.2555789023797672</v>
      </c>
      <c r="D70" s="26">
        <v>1802.27197346</v>
      </c>
      <c r="E70" s="71">
        <f t="shared" si="27"/>
        <v>-6.0296034222163559</v>
      </c>
      <c r="F70" s="58">
        <v>1279.2924428199999</v>
      </c>
      <c r="G70" s="59">
        <f t="shared" si="28"/>
        <v>-8.9294392827203524</v>
      </c>
      <c r="H70" s="61">
        <f>D70-F70</f>
        <v>522.97953064000012</v>
      </c>
      <c r="I70" s="31">
        <f t="shared" si="29"/>
        <v>1.9079887137767759</v>
      </c>
    </row>
    <row r="71" spans="1:9" ht="18.75" hidden="1" customHeight="1">
      <c r="A71" s="23" t="s">
        <v>39</v>
      </c>
      <c r="B71" s="58">
        <f>D71+F71</f>
        <v>3083.95958522</v>
      </c>
      <c r="C71" s="59">
        <f t="shared" si="24"/>
        <v>-9.806179542193183</v>
      </c>
      <c r="D71" s="26">
        <v>1824.8152885500001</v>
      </c>
      <c r="E71" s="60">
        <f>((D71/D58)-1)*100</f>
        <v>-6.4115475076839239</v>
      </c>
      <c r="F71" s="58">
        <v>1259.1442966699999</v>
      </c>
      <c r="G71" s="59">
        <f t="shared" si="28"/>
        <v>-14.310619973056749</v>
      </c>
      <c r="H71" s="61">
        <f>D71-F71</f>
        <v>565.6709918800002</v>
      </c>
      <c r="I71" s="31">
        <f t="shared" si="29"/>
        <v>17.749780269208991</v>
      </c>
    </row>
    <row r="72" spans="1:9" ht="18.75" hidden="1" customHeight="1">
      <c r="A72" s="23" t="s">
        <v>40</v>
      </c>
      <c r="B72" s="58">
        <f>D72+F72</f>
        <v>3252.76992316</v>
      </c>
      <c r="C72" s="59">
        <f t="shared" si="24"/>
        <v>-0.72012462394805965</v>
      </c>
      <c r="D72" s="26">
        <v>1905.1251382999999</v>
      </c>
      <c r="E72" s="60">
        <f>((D72/D59)-1)*100</f>
        <v>-3.1459344792929334</v>
      </c>
      <c r="F72" s="58">
        <v>1347.6447848600001</v>
      </c>
      <c r="G72" s="59">
        <f t="shared" si="28"/>
        <v>2.9240905461670463</v>
      </c>
      <c r="H72" s="61">
        <f>D72-F72</f>
        <v>557.48035343999982</v>
      </c>
      <c r="I72" s="31">
        <f t="shared" si="29"/>
        <v>-15.231179307470555</v>
      </c>
    </row>
    <row r="73" spans="1:9" ht="18.75" hidden="1">
      <c r="A73" s="23" t="s">
        <v>41</v>
      </c>
      <c r="B73" s="58">
        <f>D73+F73</f>
        <v>3209.0306100899998</v>
      </c>
      <c r="C73" s="59">
        <f>((B73/B60)-1)*100</f>
        <v>-6.3012232562984387</v>
      </c>
      <c r="D73" s="26">
        <v>1843.7407412099999</v>
      </c>
      <c r="E73" s="60">
        <f>((D73/D60)-1)*100</f>
        <v>-10.182407357570543</v>
      </c>
      <c r="F73" s="58">
        <v>1365.2898688800001</v>
      </c>
      <c r="G73" s="59">
        <f t="shared" si="28"/>
        <v>-0.4945883765514858</v>
      </c>
      <c r="H73" s="61">
        <f>D73-F73</f>
        <v>478.45087232999981</v>
      </c>
      <c r="I73" s="31">
        <f t="shared" si="29"/>
        <v>-29.710410579193645</v>
      </c>
    </row>
    <row r="74" spans="1:9" ht="18.75" hidden="1">
      <c r="A74" s="23" t="s">
        <v>42</v>
      </c>
      <c r="B74" s="58">
        <f t="shared" ref="B74:B75" si="32">D74+F74</f>
        <v>3017.2750459499998</v>
      </c>
      <c r="C74" s="59">
        <f>((B74/B61)-1)*100</f>
        <v>-4.6311583571204684</v>
      </c>
      <c r="D74" s="26">
        <v>1777.6673178799999</v>
      </c>
      <c r="E74" s="60">
        <f>((D74/D61)-1)*100</f>
        <v>-7.5501353939213534</v>
      </c>
      <c r="F74" s="58">
        <v>1239.6077280699999</v>
      </c>
      <c r="G74" s="59">
        <f t="shared" si="28"/>
        <v>-0.10822332520017408</v>
      </c>
      <c r="H74" s="61">
        <f t="shared" ref="H74:H75" si="33">D74-F74</f>
        <v>538.05958981000003</v>
      </c>
      <c r="I74" s="31">
        <f t="shared" si="29"/>
        <v>-21.093364396543169</v>
      </c>
    </row>
    <row r="75" spans="1:9" ht="18.75" hidden="1">
      <c r="A75" s="23" t="s">
        <v>29</v>
      </c>
      <c r="B75" s="58">
        <f t="shared" si="32"/>
        <v>3365.29314114</v>
      </c>
      <c r="C75" s="59">
        <f>((B75/B62)-1)*100</f>
        <v>1.6481392933567873</v>
      </c>
      <c r="D75" s="26">
        <v>1934.0940016699999</v>
      </c>
      <c r="E75" s="60">
        <f>((D75/D62)-1)*100</f>
        <v>-1.4702842818190454</v>
      </c>
      <c r="F75" s="58">
        <v>1431.1991394700001</v>
      </c>
      <c r="G75" s="59">
        <f>((F75/F62)-1)*100</f>
        <v>6.1899475247666258</v>
      </c>
      <c r="H75" s="61">
        <f t="shared" si="33"/>
        <v>502.89486219999981</v>
      </c>
      <c r="I75" s="31">
        <f>((H75/H62)-1)*100</f>
        <v>-18.252710137224327</v>
      </c>
    </row>
    <row r="76" spans="1:9" ht="18.75" hidden="1">
      <c r="A76" s="23" t="s">
        <v>30</v>
      </c>
      <c r="B76" s="58">
        <f>D76+F76</f>
        <v>3673.6994991700003</v>
      </c>
      <c r="C76" s="59">
        <f>((B76/B63)-1)*100</f>
        <v>-2.1680791424514623</v>
      </c>
      <c r="D76" s="26">
        <v>2091.4376310100001</v>
      </c>
      <c r="E76" s="60">
        <f t="shared" ref="E76" si="34">((D76/D63)-1)*100</f>
        <v>-6.4506887810382381</v>
      </c>
      <c r="F76" s="58">
        <v>1582.2618681599999</v>
      </c>
      <c r="G76" s="59">
        <f>((F76/F63)-1)*100</f>
        <v>4.1331219685165177</v>
      </c>
      <c r="H76" s="61">
        <f>D76-F76</f>
        <v>509.17576285000018</v>
      </c>
      <c r="I76" s="31">
        <f>((H76/H63)-1)*100</f>
        <v>-28.905123246448994</v>
      </c>
    </row>
    <row r="77" spans="1:9" ht="18.75">
      <c r="A77" s="132" t="s">
        <v>94</v>
      </c>
      <c r="B77" s="8">
        <f>D77+F77</f>
        <v>40691.618693619996</v>
      </c>
      <c r="C77" s="65">
        <f>((B77/B64)-1)*100</f>
        <v>11.178916504186699</v>
      </c>
      <c r="D77" s="10">
        <f>SUM(D78:D89)</f>
        <v>22791.621358699998</v>
      </c>
      <c r="E77" s="66">
        <f>((D77/D64)-1)*100</f>
        <v>6.7369227913887109</v>
      </c>
      <c r="F77" s="8">
        <f>SUM(F78:F89)</f>
        <v>17899.997334920001</v>
      </c>
      <c r="G77" s="65">
        <f>((F77/F64)-1)*100</f>
        <v>17.399812184199437</v>
      </c>
      <c r="H77" s="12">
        <f>D77-F77</f>
        <v>4891.6240237799975</v>
      </c>
      <c r="I77" s="19">
        <f>((H77/H64)-1)*100</f>
        <v>-19.888764579842022</v>
      </c>
    </row>
    <row r="78" spans="1:9" ht="18.75" hidden="1">
      <c r="A78" s="23" t="s">
        <v>19</v>
      </c>
      <c r="B78" s="58">
        <f>D78+F78</f>
        <v>3105.4589793499999</v>
      </c>
      <c r="C78" s="59">
        <f t="shared" ref="C78:C89" si="35">((B78/B65)-1)*100</f>
        <v>8.3122490895570778</v>
      </c>
      <c r="D78" s="26">
        <v>1826.9355053500001</v>
      </c>
      <c r="E78" s="71">
        <f t="shared" ref="E78:E89" si="36">((D78/D65)-1)*100</f>
        <v>3.1643855001918908</v>
      </c>
      <c r="F78" s="58">
        <v>1278.5234740000001</v>
      </c>
      <c r="G78" s="59">
        <f t="shared" ref="G78:G89" si="37">((F78/F65)-1)*100</f>
        <v>16.62827011189092</v>
      </c>
      <c r="H78" s="61">
        <f>D78-F78</f>
        <v>548.41203135000001</v>
      </c>
      <c r="I78" s="31">
        <f t="shared" ref="I78:I84" si="38">((H78/H65)-1)*100</f>
        <v>-18.712760074305457</v>
      </c>
    </row>
    <row r="79" spans="1:9" ht="19.5" hidden="1">
      <c r="A79" s="23" t="s">
        <v>20</v>
      </c>
      <c r="B79" s="58">
        <f>D79+F79</f>
        <v>2464.7825993500001</v>
      </c>
      <c r="C79" s="59">
        <f t="shared" si="35"/>
        <v>13.527357335636324</v>
      </c>
      <c r="D79" s="26">
        <v>1200.5366167100001</v>
      </c>
      <c r="E79" s="60">
        <f t="shared" si="36"/>
        <v>-4.788491315983034</v>
      </c>
      <c r="F79" s="58">
        <v>1264.24598264</v>
      </c>
      <c r="G79" s="59">
        <f t="shared" si="37"/>
        <v>38.901284556491355</v>
      </c>
      <c r="H79" s="61">
        <f>D79-F79</f>
        <v>-63.709365929999876</v>
      </c>
      <c r="I79" s="72" t="s">
        <v>95</v>
      </c>
    </row>
    <row r="80" spans="1:9" ht="18.75" hidden="1">
      <c r="A80" s="23" t="s">
        <v>35</v>
      </c>
      <c r="B80" s="58">
        <f>D80+F80</f>
        <v>3309.13083035</v>
      </c>
      <c r="C80" s="59">
        <f t="shared" si="35"/>
        <v>15.568360007744797</v>
      </c>
      <c r="D80" s="26">
        <v>1804.64221155</v>
      </c>
      <c r="E80" s="60">
        <f t="shared" si="36"/>
        <v>12.28357884978324</v>
      </c>
      <c r="F80" s="58">
        <v>1504.4886188</v>
      </c>
      <c r="G80" s="59">
        <f t="shared" si="37"/>
        <v>19.771219494456748</v>
      </c>
      <c r="H80" s="61">
        <f>D80-F80</f>
        <v>300.15359274999992</v>
      </c>
      <c r="I80" s="31">
        <f t="shared" si="38"/>
        <v>-14.506358497596871</v>
      </c>
    </row>
    <row r="81" spans="1:9" ht="18.75" hidden="1">
      <c r="A81" s="23" t="s">
        <v>36</v>
      </c>
      <c r="B81" s="58">
        <f t="shared" ref="B81" si="39">D81+F81</f>
        <v>3164.88621349</v>
      </c>
      <c r="C81" s="59">
        <f t="shared" si="35"/>
        <v>6.8802697479898534</v>
      </c>
      <c r="D81" s="26">
        <v>1797.5892002200001</v>
      </c>
      <c r="E81" s="60">
        <f t="shared" si="36"/>
        <v>4.13036265582436</v>
      </c>
      <c r="F81" s="58">
        <v>1367.29701327</v>
      </c>
      <c r="G81" s="59">
        <f t="shared" si="37"/>
        <v>10.724523484713778</v>
      </c>
      <c r="H81" s="61">
        <f t="shared" ref="H81" si="40">D81-F81</f>
        <v>430.29218695000009</v>
      </c>
      <c r="I81" s="31">
        <f t="shared" si="38"/>
        <v>-12.439642580093269</v>
      </c>
    </row>
    <row r="82" spans="1:9" ht="18.75" hidden="1">
      <c r="A82" s="23" t="s">
        <v>37</v>
      </c>
      <c r="B82" s="58">
        <f>D82+F82</f>
        <v>3358.85685638</v>
      </c>
      <c r="C82" s="59">
        <f t="shared" si="35"/>
        <v>9.9894932985215679</v>
      </c>
      <c r="D82" s="26">
        <v>1908.2618059599999</v>
      </c>
      <c r="E82" s="60">
        <f t="shared" si="36"/>
        <v>5.509843521129687</v>
      </c>
      <c r="F82" s="58">
        <v>1450.59505042</v>
      </c>
      <c r="G82" s="59">
        <f t="shared" si="37"/>
        <v>16.496094920712267</v>
      </c>
      <c r="H82" s="61">
        <f>D82-F82</f>
        <v>457.66675553999994</v>
      </c>
      <c r="I82" s="31">
        <f t="shared" si="38"/>
        <v>-18.770239285374036</v>
      </c>
    </row>
    <row r="83" spans="1:9" ht="18.75" hidden="1">
      <c r="A83" s="23" t="s">
        <v>38</v>
      </c>
      <c r="B83" s="58">
        <f>D83+F83</f>
        <v>3446.3681860699999</v>
      </c>
      <c r="C83" s="59">
        <f t="shared" si="35"/>
        <v>11.838265261070969</v>
      </c>
      <c r="D83" s="26">
        <v>1963.8361199799999</v>
      </c>
      <c r="E83" s="60">
        <f t="shared" si="36"/>
        <v>8.9644708955790584</v>
      </c>
      <c r="F83" s="58">
        <v>1482.5320660899999</v>
      </c>
      <c r="G83" s="59">
        <f t="shared" si="37"/>
        <v>15.886877500971552</v>
      </c>
      <c r="H83" s="61">
        <f t="shared" ref="H83:H146" si="41">D83-F83</f>
        <v>481.30405388999998</v>
      </c>
      <c r="I83" s="31">
        <f t="shared" si="38"/>
        <v>-7.9688542874707728</v>
      </c>
    </row>
    <row r="84" spans="1:9" ht="18.75" hidden="1">
      <c r="A84" s="23" t="s">
        <v>25</v>
      </c>
      <c r="B84" s="58">
        <f t="shared" ref="B84:B147" si="42">D84+F84</f>
        <v>3357.9774713899997</v>
      </c>
      <c r="C84" s="59">
        <f t="shared" si="35"/>
        <v>8.8852619043142234</v>
      </c>
      <c r="D84" s="26">
        <v>1935.4448768699999</v>
      </c>
      <c r="E84" s="60">
        <f t="shared" si="36"/>
        <v>6.0625088475615652</v>
      </c>
      <c r="F84" s="58">
        <v>1422.53259452</v>
      </c>
      <c r="G84" s="59">
        <f t="shared" si="37"/>
        <v>12.976137705750279</v>
      </c>
      <c r="H84" s="61">
        <f t="shared" si="41"/>
        <v>512.91228234999994</v>
      </c>
      <c r="I84" s="31">
        <f t="shared" si="38"/>
        <v>-9.3267482843087617</v>
      </c>
    </row>
    <row r="85" spans="1:9" ht="18.75" hidden="1">
      <c r="A85" s="23" t="s">
        <v>26</v>
      </c>
      <c r="B85" s="58">
        <f t="shared" si="42"/>
        <v>3541.76712198</v>
      </c>
      <c r="C85" s="59">
        <f t="shared" si="35"/>
        <v>8.8846492573088298</v>
      </c>
      <c r="D85" s="26">
        <v>1992.9981302599999</v>
      </c>
      <c r="E85" s="60">
        <f t="shared" si="36"/>
        <v>4.6124524942446454</v>
      </c>
      <c r="F85" s="58">
        <v>1548.76899172</v>
      </c>
      <c r="G85" s="59">
        <f t="shared" si="37"/>
        <v>14.924126084225797</v>
      </c>
      <c r="H85" s="61">
        <f t="shared" si="41"/>
        <v>444.22913853999989</v>
      </c>
      <c r="I85" s="31">
        <f t="shared" ref="I85" si="43">IF(H85*H72&gt;0,((H85/H72)-1)*100,0)</f>
        <v>-20.314835168839519</v>
      </c>
    </row>
    <row r="86" spans="1:9" ht="18.75" hidden="1">
      <c r="A86" s="39" t="s">
        <v>54</v>
      </c>
      <c r="B86" s="34">
        <f t="shared" si="42"/>
        <v>3646.7421900300001</v>
      </c>
      <c r="C86" s="59">
        <f t="shared" si="35"/>
        <v>13.639993914789251</v>
      </c>
      <c r="D86" s="26">
        <v>1981.59852922</v>
      </c>
      <c r="E86" s="60">
        <f t="shared" si="36"/>
        <v>7.4770701177611087</v>
      </c>
      <c r="F86" s="58">
        <v>1665.14366081</v>
      </c>
      <c r="G86" s="59">
        <f t="shared" si="37"/>
        <v>21.962646816970931</v>
      </c>
      <c r="H86" s="61">
        <f t="shared" si="41"/>
        <v>316.45486841000002</v>
      </c>
      <c r="I86" s="31">
        <f t="shared" ref="I86:I89" si="44">((H86/H73)-1)*100</f>
        <v>-33.858440497996831</v>
      </c>
    </row>
    <row r="87" spans="1:9" ht="18.75" hidden="1">
      <c r="A87" s="39" t="s">
        <v>55</v>
      </c>
      <c r="B87" s="58">
        <f t="shared" si="42"/>
        <v>3352.5072221600003</v>
      </c>
      <c r="C87" s="59">
        <f t="shared" si="35"/>
        <v>11.110428154701136</v>
      </c>
      <c r="D87" s="26">
        <v>1889.46995947</v>
      </c>
      <c r="E87" s="60">
        <f t="shared" si="36"/>
        <v>6.2892893662090277</v>
      </c>
      <c r="F87" s="58">
        <v>1463.03726269</v>
      </c>
      <c r="G87" s="59">
        <f t="shared" si="37"/>
        <v>18.024212786077687</v>
      </c>
      <c r="H87" s="61">
        <f t="shared" si="41"/>
        <v>426.43269678000001</v>
      </c>
      <c r="I87" s="31">
        <f t="shared" si="44"/>
        <v>-20.7461952438052</v>
      </c>
    </row>
    <row r="88" spans="1:9" ht="18.75" hidden="1">
      <c r="A88" s="39" t="s">
        <v>56</v>
      </c>
      <c r="B88" s="58">
        <f t="shared" si="42"/>
        <v>3894.3593261400001</v>
      </c>
      <c r="C88" s="59">
        <f t="shared" si="35"/>
        <v>15.721251100900457</v>
      </c>
      <c r="D88" s="26">
        <v>2173.4643698099999</v>
      </c>
      <c r="E88" s="60">
        <f t="shared" si="36"/>
        <v>12.376356471470107</v>
      </c>
      <c r="F88" s="58">
        <v>1720.89495633</v>
      </c>
      <c r="G88" s="59">
        <f t="shared" si="37"/>
        <v>20.241475058969073</v>
      </c>
      <c r="H88" s="61">
        <f t="shared" si="41"/>
        <v>452.56941347999987</v>
      </c>
      <c r="I88" s="31">
        <f t="shared" si="44"/>
        <v>-10.007151097118516</v>
      </c>
    </row>
    <row r="89" spans="1:9" ht="18.75" hidden="1">
      <c r="A89" s="39" t="s">
        <v>57</v>
      </c>
      <c r="B89" s="58">
        <f t="shared" si="42"/>
        <v>4048.7816969300002</v>
      </c>
      <c r="C89" s="59">
        <f t="shared" si="35"/>
        <v>10.209931374211267</v>
      </c>
      <c r="D89" s="26">
        <v>2316.8440332999999</v>
      </c>
      <c r="E89" s="60">
        <f t="shared" si="36"/>
        <v>10.777581838820893</v>
      </c>
      <c r="F89" s="58">
        <v>1731.9376636300001</v>
      </c>
      <c r="G89" s="59">
        <f t="shared" si="37"/>
        <v>9.4596095931994473</v>
      </c>
      <c r="H89" s="61">
        <f t="shared" si="41"/>
        <v>584.90636966999978</v>
      </c>
      <c r="I89" s="31">
        <f t="shared" si="44"/>
        <v>14.873175894334413</v>
      </c>
    </row>
    <row r="90" spans="1:9" ht="18.75">
      <c r="A90" s="132" t="s">
        <v>45</v>
      </c>
      <c r="B90" s="8">
        <f t="shared" si="42"/>
        <v>46224.976151349998</v>
      </c>
      <c r="C90" s="65">
        <f>((B90/B77)-1)*100</f>
        <v>13.598273146596584</v>
      </c>
      <c r="D90" s="10">
        <f>SUM(D91:D102)</f>
        <v>24867.166304959996</v>
      </c>
      <c r="E90" s="66">
        <f>((D90/D77)-1)*100</f>
        <v>9.1066138454766854</v>
      </c>
      <c r="F90" s="8">
        <f>SUM(F91:F102)</f>
        <v>21357.809846389999</v>
      </c>
      <c r="G90" s="65">
        <f>((F90/F77)-1)*100</f>
        <v>19.317391208345967</v>
      </c>
      <c r="H90" s="12">
        <f t="shared" si="41"/>
        <v>3509.3564585699969</v>
      </c>
      <c r="I90" s="19">
        <f>((H90/H77)-1)*100</f>
        <v>-28.25784562530329</v>
      </c>
    </row>
    <row r="91" spans="1:9" ht="18.75" hidden="1">
      <c r="A91" s="39" t="s">
        <v>46</v>
      </c>
      <c r="B91" s="58">
        <f t="shared" si="42"/>
        <v>3806.1961099099999</v>
      </c>
      <c r="C91" s="59">
        <f t="shared" ref="C91:C102" si="45">((B91/B78)-1)*100</f>
        <v>22.564688029035572</v>
      </c>
      <c r="D91" s="26">
        <v>1994.69091929</v>
      </c>
      <c r="E91" s="71">
        <f t="shared" ref="E91:E102" si="46">((D91/D78)-1)*100</f>
        <v>9.1823391383409447</v>
      </c>
      <c r="F91" s="58">
        <v>1811.5051906199999</v>
      </c>
      <c r="G91" s="59">
        <f>((F91/F78)-1)*100</f>
        <v>41.687284391619997</v>
      </c>
      <c r="H91" s="61">
        <f t="shared" si="41"/>
        <v>183.18572867000012</v>
      </c>
      <c r="I91" s="31">
        <f t="shared" ref="I91:I102" si="47">((H91/H78)-1)*100</f>
        <v>-66.597062391381073</v>
      </c>
    </row>
    <row r="92" spans="1:9" ht="18.75" hidden="1">
      <c r="A92" s="39" t="s">
        <v>96</v>
      </c>
      <c r="B92" s="58">
        <f t="shared" si="42"/>
        <v>3088.9340469399999</v>
      </c>
      <c r="C92" s="59">
        <f t="shared" si="45"/>
        <v>25.322778883403263</v>
      </c>
      <c r="D92" s="26">
        <v>1705.4846575199999</v>
      </c>
      <c r="E92" s="71">
        <f t="shared" si="46"/>
        <v>42.06019489799322</v>
      </c>
      <c r="F92" s="58">
        <v>1383.44938942</v>
      </c>
      <c r="G92" s="59">
        <f t="shared" ref="G92:G102" si="48">((F92/F79)-1)*100</f>
        <v>9.428814361828497</v>
      </c>
      <c r="H92" s="61">
        <f t="shared" si="41"/>
        <v>322.03526809999994</v>
      </c>
      <c r="I92" s="31">
        <f t="shared" si="47"/>
        <v>-605.47555041409987</v>
      </c>
    </row>
    <row r="93" spans="1:9" ht="18.75" hidden="1">
      <c r="A93" s="39" t="s">
        <v>48</v>
      </c>
      <c r="B93" s="58">
        <f t="shared" si="42"/>
        <v>3535.9470701299997</v>
      </c>
      <c r="C93" s="59">
        <f t="shared" si="45"/>
        <v>6.8542542259052874</v>
      </c>
      <c r="D93" s="26">
        <v>1739.0028878099999</v>
      </c>
      <c r="E93" s="71">
        <f t="shared" si="46"/>
        <v>-3.6372486091646228</v>
      </c>
      <c r="F93" s="58">
        <v>1796.94418232</v>
      </c>
      <c r="G93" s="59">
        <f t="shared" si="48"/>
        <v>19.438868454403213</v>
      </c>
      <c r="H93" s="61">
        <f t="shared" si="41"/>
        <v>-57.941294510000034</v>
      </c>
      <c r="I93" s="31">
        <f t="shared" si="47"/>
        <v>-119.3038817157387</v>
      </c>
    </row>
    <row r="94" spans="1:9" ht="18.75" hidden="1">
      <c r="A94" s="39" t="s">
        <v>49</v>
      </c>
      <c r="B94" s="58">
        <v>3716.89</v>
      </c>
      <c r="C94" s="59">
        <f t="shared" si="45"/>
        <v>17.441504979140831</v>
      </c>
      <c r="D94" s="26">
        <v>1989.3628696599999</v>
      </c>
      <c r="E94" s="60">
        <f t="shared" si="46"/>
        <v>10.668381264002335</v>
      </c>
      <c r="F94" s="58">
        <v>1727.1913387699999</v>
      </c>
      <c r="G94" s="59">
        <f t="shared" si="48"/>
        <v>26.321590847279317</v>
      </c>
      <c r="H94" s="61">
        <v>283.82</v>
      </c>
      <c r="I94" s="31">
        <f t="shared" si="47"/>
        <v>-34.040168841601613</v>
      </c>
    </row>
    <row r="95" spans="1:9" ht="19.5" hidden="1" customHeight="1">
      <c r="A95" s="39" t="s">
        <v>50</v>
      </c>
      <c r="B95" s="58">
        <f t="shared" si="42"/>
        <v>3997.6920427900004</v>
      </c>
      <c r="C95" s="59">
        <f t="shared" si="45"/>
        <v>19.019422789529152</v>
      </c>
      <c r="D95" s="26">
        <v>2115.9189782600001</v>
      </c>
      <c r="E95" s="60">
        <f t="shared" si="46"/>
        <v>10.882006423407553</v>
      </c>
      <c r="F95" s="58">
        <v>1881.7730645300001</v>
      </c>
      <c r="G95" s="59">
        <f t="shared" si="48"/>
        <v>29.724216554107109</v>
      </c>
      <c r="H95" s="61">
        <f t="shared" si="41"/>
        <v>234.14591373000007</v>
      </c>
      <c r="I95" s="31">
        <f t="shared" si="47"/>
        <v>-48.839213052796062</v>
      </c>
    </row>
    <row r="96" spans="1:9" ht="18.75" hidden="1">
      <c r="A96" s="39" t="s">
        <v>51</v>
      </c>
      <c r="B96" s="58">
        <f t="shared" si="42"/>
        <v>3902.8698624399999</v>
      </c>
      <c r="C96" s="59">
        <f t="shared" si="45"/>
        <v>13.245876578571924</v>
      </c>
      <c r="D96" s="26">
        <v>2155.96364094</v>
      </c>
      <c r="E96" s="60">
        <f t="shared" si="46"/>
        <v>9.7832766698453746</v>
      </c>
      <c r="F96" s="58">
        <v>1746.9062214999999</v>
      </c>
      <c r="G96" s="59">
        <f t="shared" si="48"/>
        <v>17.832609591187797</v>
      </c>
      <c r="H96" s="61">
        <f t="shared" si="41"/>
        <v>409.0574194400001</v>
      </c>
      <c r="I96" s="31">
        <f t="shared" si="47"/>
        <v>-15.010601690571157</v>
      </c>
    </row>
    <row r="97" spans="1:9" ht="18.75" hidden="1">
      <c r="A97" s="39" t="s">
        <v>52</v>
      </c>
      <c r="B97" s="58">
        <f t="shared" si="42"/>
        <v>4013.1679557300004</v>
      </c>
      <c r="C97" s="59">
        <f t="shared" si="45"/>
        <v>19.511461584308698</v>
      </c>
      <c r="D97" s="26">
        <v>2144.0254125900001</v>
      </c>
      <c r="E97" s="60">
        <f t="shared" si="46"/>
        <v>10.776878133430312</v>
      </c>
      <c r="F97" s="58">
        <v>1869.14254314</v>
      </c>
      <c r="G97" s="59">
        <f t="shared" si="48"/>
        <v>31.395410575509388</v>
      </c>
      <c r="H97" s="61">
        <f t="shared" si="41"/>
        <v>274.88286945000004</v>
      </c>
      <c r="I97" s="31">
        <f t="shared" si="47"/>
        <v>-46.407430878711907</v>
      </c>
    </row>
    <row r="98" spans="1:9" ht="19.5" hidden="1" customHeight="1">
      <c r="A98" s="39" t="s">
        <v>53</v>
      </c>
      <c r="B98" s="58">
        <f t="shared" si="42"/>
        <v>4076.0593299900002</v>
      </c>
      <c r="C98" s="59">
        <f t="shared" si="45"/>
        <v>15.085469755880165</v>
      </c>
      <c r="D98" s="26">
        <v>2169.49116349</v>
      </c>
      <c r="E98" s="60">
        <f t="shared" si="46"/>
        <v>8.8556547319477588</v>
      </c>
      <c r="F98" s="58">
        <v>1906.5681665</v>
      </c>
      <c r="G98" s="59">
        <f t="shared" si="48"/>
        <v>23.102165441899935</v>
      </c>
      <c r="H98" s="61">
        <f t="shared" si="41"/>
        <v>262.92299699</v>
      </c>
      <c r="I98" s="31">
        <f t="shared" si="47"/>
        <v>-40.813653545077941</v>
      </c>
    </row>
    <row r="99" spans="1:9" ht="19.5" hidden="1" customHeight="1">
      <c r="A99" s="39" t="s">
        <v>54</v>
      </c>
      <c r="B99" s="34">
        <f t="shared" si="42"/>
        <v>4205.4033486799999</v>
      </c>
      <c r="C99" s="59">
        <f t="shared" si="45"/>
        <v>15.319458561599175</v>
      </c>
      <c r="D99" s="26">
        <v>2253.9769572</v>
      </c>
      <c r="E99" s="60">
        <f t="shared" si="46"/>
        <v>13.745389086820436</v>
      </c>
      <c r="F99" s="58">
        <v>1951.4263914799999</v>
      </c>
      <c r="G99" s="59">
        <f t="shared" si="48"/>
        <v>17.192674566634047</v>
      </c>
      <c r="H99" s="61">
        <f t="shared" si="41"/>
        <v>302.55056572000012</v>
      </c>
      <c r="I99" s="31">
        <f t="shared" si="47"/>
        <v>-4.3937711433737263</v>
      </c>
    </row>
    <row r="100" spans="1:9" ht="18.75" hidden="1">
      <c r="A100" s="39" t="s">
        <v>55</v>
      </c>
      <c r="B100" s="58">
        <f t="shared" si="42"/>
        <v>3965.6218267499999</v>
      </c>
      <c r="C100" s="59">
        <f t="shared" si="45"/>
        <v>18.288241127038461</v>
      </c>
      <c r="D100" s="26">
        <v>2147.69878251</v>
      </c>
      <c r="E100" s="60">
        <f>((D100/D87)-1)*100</f>
        <v>13.666733453250224</v>
      </c>
      <c r="F100" s="58">
        <v>1817.9230442400001</v>
      </c>
      <c r="G100" s="59">
        <f t="shared" si="48"/>
        <v>24.25678351469276</v>
      </c>
      <c r="H100" s="61">
        <f t="shared" si="41"/>
        <v>329.77573826999992</v>
      </c>
      <c r="I100" s="31">
        <f t="shared" si="47"/>
        <v>-22.666404157058849</v>
      </c>
    </row>
    <row r="101" spans="1:9" ht="18.75" hidden="1">
      <c r="A101" s="39" t="s">
        <v>56</v>
      </c>
      <c r="B101" s="58">
        <f t="shared" si="42"/>
        <v>4067.4144689999998</v>
      </c>
      <c r="C101" s="59">
        <f t="shared" si="45"/>
        <v>4.4437384526488488</v>
      </c>
      <c r="D101" s="26">
        <v>2242.9861534199999</v>
      </c>
      <c r="E101" s="60">
        <f t="shared" si="46"/>
        <v>3.1986622175949275</v>
      </c>
      <c r="F101" s="58">
        <v>1824.4283155799999</v>
      </c>
      <c r="G101" s="59">
        <f t="shared" si="48"/>
        <v>6.0162509553050469</v>
      </c>
      <c r="H101" s="61">
        <f t="shared" si="41"/>
        <v>418.55783784000005</v>
      </c>
      <c r="I101" s="31">
        <f t="shared" si="47"/>
        <v>-7.5152174731540677</v>
      </c>
    </row>
    <row r="102" spans="1:9" ht="18.75" hidden="1">
      <c r="A102" s="39" t="s">
        <v>57</v>
      </c>
      <c r="B102" s="58">
        <f t="shared" si="42"/>
        <v>3849.1158805599998</v>
      </c>
      <c r="C102" s="59">
        <f t="shared" si="45"/>
        <v>-4.9315036303734905</v>
      </c>
      <c r="D102" s="26">
        <v>2208.5638822699998</v>
      </c>
      <c r="E102" s="60">
        <f t="shared" si="46"/>
        <v>-4.6736055372605723</v>
      </c>
      <c r="F102" s="58">
        <v>1640.55199829</v>
      </c>
      <c r="G102" s="59">
        <f t="shared" si="48"/>
        <v>-5.2764985287324428</v>
      </c>
      <c r="H102" s="61">
        <f t="shared" si="41"/>
        <v>568.01188397999977</v>
      </c>
      <c r="I102" s="31">
        <f t="shared" si="47"/>
        <v>-2.8884085669184545</v>
      </c>
    </row>
    <row r="103" spans="1:9" ht="18.75">
      <c r="A103" s="132" t="s">
        <v>68</v>
      </c>
      <c r="B103" s="8">
        <f t="shared" si="42"/>
        <v>45778.910723840003</v>
      </c>
      <c r="C103" s="65">
        <f>((B103/B90)-1)*100</f>
        <v>-0.96498790188551675</v>
      </c>
      <c r="D103" s="10">
        <f>SUM(D104:D115)</f>
        <v>24994.820891879997</v>
      </c>
      <c r="E103" s="66">
        <f>((D103/D90)-1)*100</f>
        <v>0.5133459331654544</v>
      </c>
      <c r="F103" s="8">
        <f>SUM(F104:F115)</f>
        <v>20784.089831960002</v>
      </c>
      <c r="G103" s="65">
        <f>((F103/F90)-1)*100</f>
        <v>-2.6862305571419332</v>
      </c>
      <c r="H103" s="12">
        <f t="shared" si="41"/>
        <v>4210.7310599199955</v>
      </c>
      <c r="I103" s="19">
        <f>((H103/H90)-1)*100</f>
        <v>19.985846682436947</v>
      </c>
    </row>
    <row r="104" spans="1:9" ht="18.75" hidden="1">
      <c r="A104" s="39" t="s">
        <v>46</v>
      </c>
      <c r="B104" s="58">
        <f t="shared" si="42"/>
        <v>3976.7780958200001</v>
      </c>
      <c r="C104" s="59">
        <f t="shared" ref="C104:C115" si="49">((B104/B91)-1)*100</f>
        <v>4.481691982866165</v>
      </c>
      <c r="D104" s="26">
        <v>2180.0813353100002</v>
      </c>
      <c r="E104" s="60">
        <f t="shared" ref="E104:E115" si="50">((D104/D91)-1)*100</f>
        <v>9.2941926103513381</v>
      </c>
      <c r="F104" s="58">
        <v>1796.6967605100001</v>
      </c>
      <c r="G104" s="59">
        <f t="shared" ref="G104:G115" si="51">((F104/F91)-1)*100</f>
        <v>-0.81746550805805729</v>
      </c>
      <c r="H104" s="61">
        <f t="shared" si="41"/>
        <v>383.38457480000011</v>
      </c>
      <c r="I104" s="31">
        <f t="shared" ref="I104:I115" si="52">((H104/H91)-1)*100</f>
        <v>109.28735965597416</v>
      </c>
    </row>
    <row r="105" spans="1:9" ht="18.75" hidden="1">
      <c r="A105" s="39" t="s">
        <v>47</v>
      </c>
      <c r="B105" s="58">
        <f t="shared" si="42"/>
        <v>2677.0120474800001</v>
      </c>
      <c r="C105" s="59">
        <f t="shared" si="49"/>
        <v>-13.335409341875181</v>
      </c>
      <c r="D105" s="26">
        <v>1353.3017003</v>
      </c>
      <c r="E105" s="60">
        <f t="shared" si="50"/>
        <v>-20.650022013808112</v>
      </c>
      <c r="F105" s="58">
        <v>1323.7103471800001</v>
      </c>
      <c r="G105" s="59">
        <f t="shared" si="51"/>
        <v>-4.318122708127758</v>
      </c>
      <c r="H105" s="61">
        <f t="shared" si="41"/>
        <v>29.591353119999894</v>
      </c>
      <c r="I105" s="31">
        <f t="shared" si="52"/>
        <v>-90.811145221891948</v>
      </c>
    </row>
    <row r="106" spans="1:9" ht="18.75" hidden="1">
      <c r="A106" s="39" t="s">
        <v>48</v>
      </c>
      <c r="B106" s="58">
        <f t="shared" si="42"/>
        <v>3651.0192561100002</v>
      </c>
      <c r="C106" s="59">
        <f t="shared" si="49"/>
        <v>3.2543526160805802</v>
      </c>
      <c r="D106" s="26">
        <v>1982.3443559</v>
      </c>
      <c r="E106" s="60">
        <f t="shared" si="50"/>
        <v>13.993160666711146</v>
      </c>
      <c r="F106" s="58">
        <v>1668.67490021</v>
      </c>
      <c r="G106" s="59">
        <f t="shared" si="51"/>
        <v>-7.1381895649309417</v>
      </c>
      <c r="H106" s="61">
        <f t="shared" si="41"/>
        <v>313.66945568999995</v>
      </c>
      <c r="I106" s="31">
        <f t="shared" si="52"/>
        <v>-641.35734857609032</v>
      </c>
    </row>
    <row r="107" spans="1:9" ht="18.75" hidden="1">
      <c r="A107" s="39" t="s">
        <v>49</v>
      </c>
      <c r="B107" s="58">
        <f t="shared" si="42"/>
        <v>3741.3821069099999</v>
      </c>
      <c r="C107" s="59">
        <f t="shared" si="49"/>
        <v>0.65894085942816982</v>
      </c>
      <c r="D107" s="26">
        <v>1936.0631573000001</v>
      </c>
      <c r="E107" s="60">
        <f t="shared" si="50"/>
        <v>-2.6792353055784757</v>
      </c>
      <c r="F107" s="58">
        <v>1805.3189496099999</v>
      </c>
      <c r="G107" s="59">
        <f t="shared" si="51"/>
        <v>4.5233906103094412</v>
      </c>
      <c r="H107" s="61">
        <f t="shared" si="41"/>
        <v>130.74420769000017</v>
      </c>
      <c r="I107" s="31">
        <f t="shared" si="52"/>
        <v>-53.934110460855408</v>
      </c>
    </row>
    <row r="108" spans="1:9" ht="18.75" hidden="1">
      <c r="A108" s="39" t="s">
        <v>50</v>
      </c>
      <c r="B108" s="58">
        <f t="shared" si="42"/>
        <v>3866.9101092399997</v>
      </c>
      <c r="C108" s="59">
        <f t="shared" si="49"/>
        <v>-3.2714359222809852</v>
      </c>
      <c r="D108" s="26">
        <v>2139.1775805799998</v>
      </c>
      <c r="E108" s="60">
        <f t="shared" si="50"/>
        <v>1.0992198925842578</v>
      </c>
      <c r="F108" s="58">
        <v>1727.7325286600001</v>
      </c>
      <c r="G108" s="59">
        <f t="shared" si="51"/>
        <v>-8.185925219865652</v>
      </c>
      <c r="H108" s="61">
        <f t="shared" si="41"/>
        <v>411.44505191999974</v>
      </c>
      <c r="I108" s="31">
        <f t="shared" si="52"/>
        <v>75.721645261957477</v>
      </c>
    </row>
    <row r="109" spans="1:9" ht="18.75" hidden="1">
      <c r="A109" s="39" t="s">
        <v>51</v>
      </c>
      <c r="B109" s="58">
        <f t="shared" si="42"/>
        <v>3752.8237079</v>
      </c>
      <c r="C109" s="59">
        <f t="shared" si="49"/>
        <v>-3.8445082677236342</v>
      </c>
      <c r="D109" s="26">
        <v>2124.6570990800001</v>
      </c>
      <c r="E109" s="60">
        <f t="shared" si="50"/>
        <v>-1.4520904372186116</v>
      </c>
      <c r="F109" s="58">
        <v>1628.16660882</v>
      </c>
      <c r="G109" s="59">
        <f t="shared" si="51"/>
        <v>-6.7971372028226451</v>
      </c>
      <c r="H109" s="61">
        <f t="shared" si="41"/>
        <v>496.49049026000012</v>
      </c>
      <c r="I109" s="31">
        <f t="shared" si="52"/>
        <v>21.374278197837349</v>
      </c>
    </row>
    <row r="110" spans="1:9" ht="18.75" hidden="1">
      <c r="A110" s="39" t="s">
        <v>52</v>
      </c>
      <c r="B110" s="58">
        <f t="shared" si="42"/>
        <v>3995.3026963400002</v>
      </c>
      <c r="C110" s="59">
        <f t="shared" si="49"/>
        <v>-0.44516600319436384</v>
      </c>
      <c r="D110" s="26">
        <v>2217.7239753600002</v>
      </c>
      <c r="E110" s="60">
        <f t="shared" si="50"/>
        <v>3.437392221996638</v>
      </c>
      <c r="F110" s="58">
        <v>1777.5787209800001</v>
      </c>
      <c r="G110" s="59">
        <f t="shared" si="51"/>
        <v>-4.8987072974210122</v>
      </c>
      <c r="H110" s="61">
        <f t="shared" si="41"/>
        <v>440.1452543800001</v>
      </c>
      <c r="I110" s="31">
        <f t="shared" si="52"/>
        <v>60.121020004144185</v>
      </c>
    </row>
    <row r="111" spans="1:9" ht="18.75" hidden="1">
      <c r="A111" s="39" t="s">
        <v>53</v>
      </c>
      <c r="B111" s="58">
        <f t="shared" si="42"/>
        <v>3950.3044373800003</v>
      </c>
      <c r="C111" s="59">
        <f t="shared" si="49"/>
        <v>-3.085207609338414</v>
      </c>
      <c r="D111" s="26">
        <v>2148.7328681200001</v>
      </c>
      <c r="E111" s="60">
        <f t="shared" si="50"/>
        <v>-0.95682783683739281</v>
      </c>
      <c r="F111" s="58">
        <v>1801.5715692599999</v>
      </c>
      <c r="G111" s="59">
        <f t="shared" si="51"/>
        <v>-5.5070990423986999</v>
      </c>
      <c r="H111" s="61">
        <f t="shared" si="41"/>
        <v>347.16129886000022</v>
      </c>
      <c r="I111" s="31">
        <f t="shared" si="52"/>
        <v>32.039153225232766</v>
      </c>
    </row>
    <row r="112" spans="1:9" ht="18.75" hidden="1">
      <c r="A112" s="39" t="s">
        <v>54</v>
      </c>
      <c r="B112" s="34">
        <f t="shared" si="42"/>
        <v>3973.5139651999998</v>
      </c>
      <c r="C112" s="59">
        <f t="shared" si="49"/>
        <v>-5.5140818669102476</v>
      </c>
      <c r="D112" s="26">
        <v>2182.1487434000001</v>
      </c>
      <c r="E112" s="60">
        <f t="shared" si="50"/>
        <v>-3.1867323918532198</v>
      </c>
      <c r="F112" s="58">
        <v>1791.3652218</v>
      </c>
      <c r="G112" s="59">
        <f t="shared" si="51"/>
        <v>-8.2022652957258853</v>
      </c>
      <c r="H112" s="61">
        <f t="shared" si="41"/>
        <v>390.78352160000009</v>
      </c>
      <c r="I112" s="31">
        <f t="shared" si="52"/>
        <v>29.163044422021155</v>
      </c>
    </row>
    <row r="113" spans="1:21" ht="18.75" hidden="1">
      <c r="A113" s="39" t="s">
        <v>55</v>
      </c>
      <c r="B113" s="58">
        <f t="shared" si="42"/>
        <v>3836.4921910900002</v>
      </c>
      <c r="C113" s="59">
        <f t="shared" si="49"/>
        <v>-3.2562266726736011</v>
      </c>
      <c r="D113" s="26">
        <v>2129.78599493</v>
      </c>
      <c r="E113" s="60">
        <f t="shared" si="50"/>
        <v>-0.83404561784337083</v>
      </c>
      <c r="F113" s="58">
        <v>1706.70619616</v>
      </c>
      <c r="G113" s="59">
        <f t="shared" si="51"/>
        <v>-6.1177973639965249</v>
      </c>
      <c r="H113" s="61">
        <f t="shared" si="41"/>
        <v>423.07979877000002</v>
      </c>
      <c r="I113" s="31">
        <f t="shared" si="52"/>
        <v>28.293185238390262</v>
      </c>
    </row>
    <row r="114" spans="1:21" ht="18.75" hidden="1">
      <c r="A114" s="39" t="s">
        <v>56</v>
      </c>
      <c r="B114" s="58">
        <f t="shared" si="42"/>
        <v>4057.08778781</v>
      </c>
      <c r="C114" s="59">
        <f t="shared" si="49"/>
        <v>-0.25388809693983605</v>
      </c>
      <c r="D114" s="26">
        <v>2214.4232495599999</v>
      </c>
      <c r="E114" s="60">
        <f t="shared" si="50"/>
        <v>-1.2734320190273429</v>
      </c>
      <c r="F114" s="58">
        <v>1842.6645382500001</v>
      </c>
      <c r="G114" s="59">
        <f t="shared" si="51"/>
        <v>0.99955819114783129</v>
      </c>
      <c r="H114" s="61">
        <f t="shared" si="41"/>
        <v>371.75871130999985</v>
      </c>
      <c r="I114" s="31">
        <f t="shared" si="52"/>
        <v>-11.181041734043419</v>
      </c>
    </row>
    <row r="115" spans="1:21" ht="18.75" hidden="1">
      <c r="A115" s="39" t="s">
        <v>57</v>
      </c>
      <c r="B115" s="58">
        <f t="shared" si="42"/>
        <v>4300.28432256</v>
      </c>
      <c r="C115" s="59">
        <f t="shared" si="49"/>
        <v>11.721352539128048</v>
      </c>
      <c r="D115" s="26">
        <v>2386.3808320399999</v>
      </c>
      <c r="E115" s="60">
        <f t="shared" si="50"/>
        <v>8.051247745083856</v>
      </c>
      <c r="F115" s="58">
        <v>1913.9034905200001</v>
      </c>
      <c r="G115" s="59">
        <f t="shared" si="51"/>
        <v>16.66216569270118</v>
      </c>
      <c r="H115" s="61">
        <f t="shared" si="41"/>
        <v>472.47734151999975</v>
      </c>
      <c r="I115" s="31">
        <f t="shared" si="52"/>
        <v>-16.819109802879385</v>
      </c>
    </row>
    <row r="116" spans="1:21" ht="18.75">
      <c r="A116" s="132" t="s">
        <v>78</v>
      </c>
      <c r="B116" s="8">
        <f>D116+F116</f>
        <v>46559.152373599994</v>
      </c>
      <c r="C116" s="65">
        <f>((B116/B103)-1)*100</f>
        <v>1.7043691897056679</v>
      </c>
      <c r="D116" s="10">
        <f>SUM(D117:D128)</f>
        <v>25899.51626498</v>
      </c>
      <c r="E116" s="66">
        <f>((D116/D103)-1)*100</f>
        <v>3.6195313301641274</v>
      </c>
      <c r="F116" s="8">
        <f>SUM(F117:F128)</f>
        <v>20659.636108619998</v>
      </c>
      <c r="G116" s="65">
        <f>((F116/F103)-1)*100</f>
        <v>-0.59879323244951266</v>
      </c>
      <c r="H116" s="12">
        <f>D116-F116</f>
        <v>5239.8801563600027</v>
      </c>
      <c r="I116" s="19">
        <f>((H116/H103)-1)*100</f>
        <v>24.44110254953118</v>
      </c>
      <c r="N116" s="133"/>
      <c r="O116" s="133"/>
      <c r="P116" s="133"/>
      <c r="Q116" s="133"/>
      <c r="R116" s="133"/>
      <c r="S116" s="133"/>
      <c r="T116" s="133"/>
      <c r="U116" s="133"/>
    </row>
    <row r="117" spans="1:21" ht="18.75" hidden="1">
      <c r="A117" s="39" t="s">
        <v>46</v>
      </c>
      <c r="B117" s="58">
        <f t="shared" si="42"/>
        <v>3685.1026771100001</v>
      </c>
      <c r="C117" s="59">
        <f t="shared" ref="C117:C128" si="53">((B117/B104)-1)*100</f>
        <v>-7.334465531697143</v>
      </c>
      <c r="D117" s="26">
        <v>2115.87586491</v>
      </c>
      <c r="E117" s="60">
        <f t="shared" ref="E117:E128" si="54">((D117/D104)-1)*100</f>
        <v>-2.9450951833808747</v>
      </c>
      <c r="F117" s="58">
        <v>1569.2268122</v>
      </c>
      <c r="G117" s="59">
        <f t="shared" ref="G117:G128" si="55">((F117/F104)-1)*100</f>
        <v>-12.660452966221847</v>
      </c>
      <c r="H117" s="61">
        <f t="shared" si="41"/>
        <v>546.64905270999998</v>
      </c>
      <c r="I117" s="31">
        <f t="shared" ref="I117:I128" si="56">((H117/H104)-1)*100</f>
        <v>42.585040880992644</v>
      </c>
    </row>
    <row r="118" spans="1:21" ht="19.5" hidden="1">
      <c r="A118" s="39" t="s">
        <v>47</v>
      </c>
      <c r="B118" s="58">
        <f t="shared" si="42"/>
        <v>2227.5080245600002</v>
      </c>
      <c r="C118" s="59">
        <f t="shared" si="53"/>
        <v>-16.791258871738723</v>
      </c>
      <c r="D118" s="26">
        <v>803.79283789999999</v>
      </c>
      <c r="E118" s="60">
        <f t="shared" si="54"/>
        <v>-40.605052242096853</v>
      </c>
      <c r="F118" s="58">
        <v>1423.71518666</v>
      </c>
      <c r="G118" s="59">
        <f t="shared" si="55"/>
        <v>7.5548884008535433</v>
      </c>
      <c r="H118" s="61">
        <f t="shared" si="41"/>
        <v>-619.92234875999998</v>
      </c>
      <c r="I118" s="72" t="s">
        <v>95</v>
      </c>
    </row>
    <row r="119" spans="1:21" ht="18.75" hidden="1">
      <c r="A119" s="39" t="s">
        <v>48</v>
      </c>
      <c r="B119" s="58">
        <f t="shared" si="42"/>
        <v>3491.7520049899999</v>
      </c>
      <c r="C119" s="59">
        <f t="shared" si="53"/>
        <v>-4.3622681763035303</v>
      </c>
      <c r="D119" s="26">
        <v>1845.7199856499999</v>
      </c>
      <c r="E119" s="60">
        <f t="shared" si="54"/>
        <v>-6.8920603952269177</v>
      </c>
      <c r="F119" s="58">
        <v>1646.03201934</v>
      </c>
      <c r="G119" s="59">
        <f t="shared" si="55"/>
        <v>-1.3569378233681317</v>
      </c>
      <c r="H119" s="61">
        <f t="shared" si="41"/>
        <v>199.68796630999987</v>
      </c>
      <c r="I119" s="31">
        <f t="shared" si="56"/>
        <v>-36.338090085713723</v>
      </c>
    </row>
    <row r="120" spans="1:21" ht="18.75" hidden="1">
      <c r="A120" s="39" t="s">
        <v>49</v>
      </c>
      <c r="B120" s="58">
        <f t="shared" si="42"/>
        <v>3540.2985420799996</v>
      </c>
      <c r="C120" s="59">
        <f t="shared" si="53"/>
        <v>-5.374579743101271</v>
      </c>
      <c r="D120" s="26">
        <v>1994.8319193699999</v>
      </c>
      <c r="E120" s="60">
        <f t="shared" si="54"/>
        <v>3.035477528117303</v>
      </c>
      <c r="F120" s="58">
        <v>1545.4666227099999</v>
      </c>
      <c r="G120" s="59">
        <f t="shared" si="55"/>
        <v>-14.393707380966415</v>
      </c>
      <c r="H120" s="61">
        <f t="shared" si="41"/>
        <v>449.36529666000001</v>
      </c>
      <c r="I120" s="31">
        <f t="shared" si="56"/>
        <v>243.69805332062083</v>
      </c>
    </row>
    <row r="121" spans="1:21" ht="18.75" hidden="1">
      <c r="A121" s="39" t="s">
        <v>50</v>
      </c>
      <c r="B121" s="58">
        <f t="shared" si="42"/>
        <v>3512.3953280900005</v>
      </c>
      <c r="C121" s="59">
        <f t="shared" si="53"/>
        <v>-9.1679085144204535</v>
      </c>
      <c r="D121" s="26">
        <v>2064.2832667900002</v>
      </c>
      <c r="E121" s="60">
        <f t="shared" si="54"/>
        <v>-3.5010797827122575</v>
      </c>
      <c r="F121" s="58">
        <v>1448.1120613000001</v>
      </c>
      <c r="G121" s="59">
        <f t="shared" si="55"/>
        <v>-16.184245114425721</v>
      </c>
      <c r="H121" s="61">
        <f t="shared" si="41"/>
        <v>616.17120549000015</v>
      </c>
      <c r="I121" s="31">
        <f t="shared" si="56"/>
        <v>49.757835855517051</v>
      </c>
    </row>
    <row r="122" spans="1:21" ht="18.75" hidden="1">
      <c r="A122" s="39" t="s">
        <v>51</v>
      </c>
      <c r="B122" s="58">
        <f t="shared" si="42"/>
        <v>3810.1375916500001</v>
      </c>
      <c r="C122" s="59">
        <f t="shared" si="53"/>
        <v>1.5272202536279478</v>
      </c>
      <c r="D122" s="26">
        <v>2128.4669322700001</v>
      </c>
      <c r="E122" s="60">
        <f t="shared" si="54"/>
        <v>0.17931520298732906</v>
      </c>
      <c r="F122" s="58">
        <v>1681.67065938</v>
      </c>
      <c r="G122" s="59">
        <f t="shared" si="55"/>
        <v>3.286153288623006</v>
      </c>
      <c r="H122" s="61">
        <f t="shared" si="41"/>
        <v>446.79627289000018</v>
      </c>
      <c r="I122" s="31">
        <f t="shared" si="56"/>
        <v>-10.009097524501687</v>
      </c>
    </row>
    <row r="123" spans="1:21" ht="18.75" hidden="1">
      <c r="A123" s="39" t="s">
        <v>52</v>
      </c>
      <c r="B123" s="58">
        <f t="shared" si="42"/>
        <v>4133.6927700300002</v>
      </c>
      <c r="C123" s="59">
        <f t="shared" si="53"/>
        <v>3.4638194952481438</v>
      </c>
      <c r="D123" s="26">
        <v>2368.3911858699998</v>
      </c>
      <c r="E123" s="60">
        <f t="shared" si="54"/>
        <v>6.7937765106923287</v>
      </c>
      <c r="F123" s="58">
        <v>1765.3015841599999</v>
      </c>
      <c r="G123" s="59">
        <f t="shared" si="55"/>
        <v>-0.69066627964761151</v>
      </c>
      <c r="H123" s="61">
        <f t="shared" si="41"/>
        <v>603.0896017099999</v>
      </c>
      <c r="I123" s="31">
        <f t="shared" si="56"/>
        <v>37.020584842957675</v>
      </c>
    </row>
    <row r="124" spans="1:21" ht="18.75" hidden="1">
      <c r="A124" s="39" t="s">
        <v>53</v>
      </c>
      <c r="B124" s="58">
        <f t="shared" si="42"/>
        <v>4116.4524173999998</v>
      </c>
      <c r="C124" s="59">
        <f t="shared" si="53"/>
        <v>4.205953810744667</v>
      </c>
      <c r="D124" s="26">
        <v>2343.7287662399999</v>
      </c>
      <c r="E124" s="60">
        <f t="shared" si="54"/>
        <v>9.0749250878546128</v>
      </c>
      <c r="F124" s="58">
        <v>1772.7236511599999</v>
      </c>
      <c r="G124" s="59">
        <f t="shared" si="55"/>
        <v>-1.6012640625678531</v>
      </c>
      <c r="H124" s="61">
        <f t="shared" si="41"/>
        <v>571.00511508</v>
      </c>
      <c r="I124" s="31">
        <f t="shared" si="56"/>
        <v>64.478332393343578</v>
      </c>
    </row>
    <row r="125" spans="1:21" ht="18.75" hidden="1">
      <c r="A125" s="39" t="s">
        <v>54</v>
      </c>
      <c r="B125" s="34">
        <f t="shared" si="42"/>
        <v>4418.8192651700001</v>
      </c>
      <c r="C125" s="59">
        <f t="shared" si="53"/>
        <v>11.206838679062914</v>
      </c>
      <c r="D125" s="26">
        <v>2386.1287875600001</v>
      </c>
      <c r="E125" s="60">
        <f t="shared" si="54"/>
        <v>9.3476691163673529</v>
      </c>
      <c r="F125" s="58">
        <v>2032.69047761</v>
      </c>
      <c r="G125" s="59">
        <f t="shared" si="55"/>
        <v>13.471583174284895</v>
      </c>
      <c r="H125" s="61">
        <f t="shared" si="41"/>
        <v>353.43830995000008</v>
      </c>
      <c r="I125" s="31">
        <f t="shared" si="56"/>
        <v>-9.5564960101429222</v>
      </c>
    </row>
    <row r="126" spans="1:21" ht="18.75" hidden="1">
      <c r="A126" s="39" t="s">
        <v>55</v>
      </c>
      <c r="B126" s="58">
        <f t="shared" si="42"/>
        <v>4151.3831946700002</v>
      </c>
      <c r="C126" s="59">
        <f t="shared" si="53"/>
        <v>8.2077842960638137</v>
      </c>
      <c r="D126" s="26">
        <v>2362.29943912</v>
      </c>
      <c r="E126" s="60">
        <f t="shared" si="54"/>
        <v>10.917221013918921</v>
      </c>
      <c r="F126" s="58">
        <v>1789.08375555</v>
      </c>
      <c r="G126" s="59">
        <f t="shared" si="55"/>
        <v>4.8266983254262152</v>
      </c>
      <c r="H126" s="61">
        <f t="shared" si="41"/>
        <v>573.21568357000001</v>
      </c>
      <c r="I126" s="31">
        <f t="shared" si="56"/>
        <v>35.486422475495871</v>
      </c>
    </row>
    <row r="127" spans="1:21" ht="18.75" hidden="1">
      <c r="A127" s="39" t="s">
        <v>56</v>
      </c>
      <c r="B127" s="58">
        <f t="shared" si="42"/>
        <v>4595.7553029199998</v>
      </c>
      <c r="C127" s="59">
        <f t="shared" si="53"/>
        <v>13.27719643455807</v>
      </c>
      <c r="D127" s="26">
        <v>2669.12158056</v>
      </c>
      <c r="E127" s="60">
        <f t="shared" si="54"/>
        <v>20.533487945014461</v>
      </c>
      <c r="F127" s="58">
        <v>1926.6337223600001</v>
      </c>
      <c r="G127" s="59">
        <f t="shared" si="55"/>
        <v>4.5569436197945512</v>
      </c>
      <c r="H127" s="61">
        <f t="shared" si="41"/>
        <v>742.48785819999989</v>
      </c>
      <c r="I127" s="31">
        <f t="shared" si="56"/>
        <v>99.72305573785431</v>
      </c>
    </row>
    <row r="128" spans="1:21" ht="18.75" hidden="1">
      <c r="A128" s="39" t="s">
        <v>57</v>
      </c>
      <c r="B128" s="58">
        <f t="shared" si="42"/>
        <v>4875.8552549300002</v>
      </c>
      <c r="C128" s="59">
        <f t="shared" si="53"/>
        <v>13.384485517631006</v>
      </c>
      <c r="D128" s="26">
        <v>2816.8756987400002</v>
      </c>
      <c r="E128" s="60">
        <f t="shared" si="54"/>
        <v>18.039654900009872</v>
      </c>
      <c r="F128" s="58">
        <v>2058.97955619</v>
      </c>
      <c r="G128" s="59">
        <f t="shared" si="55"/>
        <v>7.5801139602176715</v>
      </c>
      <c r="H128" s="61">
        <f t="shared" si="41"/>
        <v>757.89614255000015</v>
      </c>
      <c r="I128" s="31">
        <f t="shared" si="56"/>
        <v>60.408992336390966</v>
      </c>
    </row>
    <row r="129" spans="1:21" ht="18.75">
      <c r="A129" s="134" t="s">
        <v>79</v>
      </c>
      <c r="B129" s="15">
        <f t="shared" si="42"/>
        <v>59954.341632690004</v>
      </c>
      <c r="C129" s="37">
        <f>((B129/B116)-1)*100</f>
        <v>28.77026014478168</v>
      </c>
      <c r="D129" s="15">
        <f>SUM(D130:D141)</f>
        <v>33160.221339850003</v>
      </c>
      <c r="E129" s="37">
        <f>((D129/D116)-1)*100</f>
        <v>28.034133921981997</v>
      </c>
      <c r="F129" s="15">
        <f>SUM(F130:F141)</f>
        <v>26794.120292840002</v>
      </c>
      <c r="G129" s="37">
        <f>((F129/F116)-1)*100</f>
        <v>29.693089229487747</v>
      </c>
      <c r="H129" s="17">
        <f t="shared" si="41"/>
        <v>6366.1010470100009</v>
      </c>
      <c r="I129" s="48">
        <f>((H129/H116)-1)*100</f>
        <v>21.493256659372761</v>
      </c>
    </row>
    <row r="130" spans="1:21" ht="18.75" hidden="1">
      <c r="A130" s="39" t="s">
        <v>46</v>
      </c>
      <c r="B130" s="58">
        <f t="shared" si="42"/>
        <v>4645.7809874900004</v>
      </c>
      <c r="C130" s="59">
        <f t="shared" ref="C130:C141" si="57">((B130/B117)-1)*100</f>
        <v>26.069241336130176</v>
      </c>
      <c r="D130" s="26">
        <v>2627.75163109</v>
      </c>
      <c r="E130" s="60">
        <f t="shared" ref="E130:E141" si="58">((D130/D117)-1)*100</f>
        <v>24.192145421620602</v>
      </c>
      <c r="F130" s="58">
        <v>2018.0293564000001</v>
      </c>
      <c r="G130" s="59">
        <f t="shared" ref="G130:G141" si="59">((F130/F117)-1)*100</f>
        <v>28.600234249808352</v>
      </c>
      <c r="H130" s="61">
        <f t="shared" si="41"/>
        <v>609.72227468999995</v>
      </c>
      <c r="I130" s="31">
        <f t="shared" ref="I130:I141" si="60">((H130/H117)-1)*100</f>
        <v>11.538156275459709</v>
      </c>
    </row>
    <row r="131" spans="1:21" ht="19.5" hidden="1">
      <c r="A131" s="39" t="s">
        <v>47</v>
      </c>
      <c r="B131" s="58">
        <f t="shared" si="42"/>
        <v>3727.2724855400002</v>
      </c>
      <c r="C131" s="59">
        <f t="shared" si="57"/>
        <v>67.329250644394364</v>
      </c>
      <c r="D131" s="26">
        <v>2034.2342827</v>
      </c>
      <c r="E131" s="60">
        <f t="shared" si="58"/>
        <v>153.07942379962824</v>
      </c>
      <c r="F131" s="58">
        <v>1693.0382028399999</v>
      </c>
      <c r="G131" s="59">
        <f t="shared" si="59"/>
        <v>18.916916719264965</v>
      </c>
      <c r="H131" s="61">
        <f t="shared" si="41"/>
        <v>341.19607986000005</v>
      </c>
      <c r="I131" s="72" t="s">
        <v>95</v>
      </c>
    </row>
    <row r="132" spans="1:21" ht="18.75" hidden="1">
      <c r="A132" s="39" t="s">
        <v>48</v>
      </c>
      <c r="B132" s="58">
        <f t="shared" si="42"/>
        <v>4675.4610095999997</v>
      </c>
      <c r="C132" s="59">
        <f t="shared" si="57"/>
        <v>33.900145340172557</v>
      </c>
      <c r="D132" s="26">
        <v>2387.5230696499998</v>
      </c>
      <c r="E132" s="60">
        <f t="shared" si="58"/>
        <v>29.354565601086847</v>
      </c>
      <c r="F132" s="58">
        <v>2287.9379399499999</v>
      </c>
      <c r="G132" s="59">
        <f t="shared" si="59"/>
        <v>38.99717095827706</v>
      </c>
      <c r="H132" s="61">
        <f t="shared" si="41"/>
        <v>99.585129699999925</v>
      </c>
      <c r="I132" s="31">
        <f t="shared" si="60"/>
        <v>-50.129628970530035</v>
      </c>
    </row>
    <row r="133" spans="1:21" ht="18.75" hidden="1">
      <c r="A133" s="39" t="s">
        <v>49</v>
      </c>
      <c r="B133" s="58">
        <f t="shared" si="42"/>
        <v>4821.61514575</v>
      </c>
      <c r="C133" s="59">
        <f t="shared" si="57"/>
        <v>36.192332043195428</v>
      </c>
      <c r="D133" s="26">
        <v>2597.6940626999999</v>
      </c>
      <c r="E133" s="60">
        <f t="shared" si="58"/>
        <v>30.221199965578727</v>
      </c>
      <c r="F133" s="58">
        <v>2223.9210830500001</v>
      </c>
      <c r="G133" s="59">
        <f t="shared" si="59"/>
        <v>43.899651430214639</v>
      </c>
      <c r="H133" s="61">
        <f t="shared" si="41"/>
        <v>373.7729796499998</v>
      </c>
      <c r="I133" s="31">
        <f t="shared" si="60"/>
        <v>-16.822019317436322</v>
      </c>
    </row>
    <row r="134" spans="1:21" ht="18.75" hidden="1">
      <c r="A134" s="39" t="s">
        <v>50</v>
      </c>
      <c r="B134" s="58">
        <f t="shared" si="42"/>
        <v>4793.3415161299999</v>
      </c>
      <c r="C134" s="59">
        <f t="shared" si="57"/>
        <v>36.469305655766334</v>
      </c>
      <c r="D134" s="26">
        <v>2593.8600942899998</v>
      </c>
      <c r="E134" s="60">
        <f t="shared" si="58"/>
        <v>25.654271195227075</v>
      </c>
      <c r="F134" s="58">
        <v>2199.4814218400002</v>
      </c>
      <c r="G134" s="59">
        <f t="shared" si="59"/>
        <v>51.886133719891838</v>
      </c>
      <c r="H134" s="61">
        <f t="shared" si="41"/>
        <v>394.37867244999961</v>
      </c>
      <c r="I134" s="31">
        <f t="shared" si="60"/>
        <v>-35.995277134643707</v>
      </c>
    </row>
    <row r="135" spans="1:21" ht="18.75" hidden="1">
      <c r="A135" s="39" t="s">
        <v>51</v>
      </c>
      <c r="B135" s="58">
        <f t="shared" si="42"/>
        <v>5041.9197988800006</v>
      </c>
      <c r="C135" s="59">
        <f t="shared" si="57"/>
        <v>32.329074150221729</v>
      </c>
      <c r="D135" s="26">
        <v>2741.9771965899999</v>
      </c>
      <c r="E135" s="60">
        <f t="shared" si="58"/>
        <v>28.824044903798153</v>
      </c>
      <c r="F135" s="58">
        <v>2299.9426022900002</v>
      </c>
      <c r="G135" s="59">
        <f t="shared" si="59"/>
        <v>36.765340434609548</v>
      </c>
      <c r="H135" s="61">
        <f t="shared" si="41"/>
        <v>442.03459429999975</v>
      </c>
      <c r="I135" s="31">
        <f t="shared" si="60"/>
        <v>-1.0657382075281441</v>
      </c>
    </row>
    <row r="136" spans="1:21" ht="18.75" hidden="1">
      <c r="A136" s="39" t="s">
        <v>52</v>
      </c>
      <c r="B136" s="58">
        <f t="shared" si="42"/>
        <v>5011.02934147</v>
      </c>
      <c r="C136" s="59">
        <f t="shared" si="57"/>
        <v>21.224039140035856</v>
      </c>
      <c r="D136" s="26">
        <v>2759.8103021299999</v>
      </c>
      <c r="E136" s="60">
        <f t="shared" si="58"/>
        <v>16.526793318402632</v>
      </c>
      <c r="F136" s="58">
        <v>2251.2190393400001</v>
      </c>
      <c r="G136" s="59">
        <f t="shared" si="59"/>
        <v>27.526030653352574</v>
      </c>
      <c r="H136" s="61">
        <f t="shared" si="41"/>
        <v>508.59126278999975</v>
      </c>
      <c r="I136" s="31">
        <f t="shared" si="60"/>
        <v>-15.669038008955816</v>
      </c>
      <c r="N136" s="133"/>
      <c r="O136" s="133"/>
      <c r="P136" s="133"/>
      <c r="Q136" s="133"/>
      <c r="R136" s="133"/>
      <c r="S136" s="133"/>
      <c r="T136" s="133"/>
      <c r="U136" s="133"/>
    </row>
    <row r="137" spans="1:21" ht="18.75" hidden="1">
      <c r="A137" s="39" t="s">
        <v>53</v>
      </c>
      <c r="B137" s="58">
        <f t="shared" si="42"/>
        <v>5237.4716621299995</v>
      </c>
      <c r="C137" s="59">
        <f t="shared" si="57"/>
        <v>27.232654020037206</v>
      </c>
      <c r="D137" s="26">
        <v>2896.8994554999999</v>
      </c>
      <c r="E137" s="60">
        <f t="shared" si="58"/>
        <v>23.602163237832396</v>
      </c>
      <c r="F137" s="58">
        <v>2340.57220663</v>
      </c>
      <c r="G137" s="59">
        <f t="shared" si="59"/>
        <v>32.032548056682295</v>
      </c>
      <c r="H137" s="61">
        <f t="shared" si="41"/>
        <v>556.32724886999995</v>
      </c>
      <c r="I137" s="31">
        <f t="shared" si="60"/>
        <v>-2.5705314755269049</v>
      </c>
      <c r="N137" s="133"/>
      <c r="O137" s="133"/>
      <c r="P137" s="133"/>
      <c r="Q137" s="133"/>
      <c r="R137" s="133"/>
      <c r="S137" s="133"/>
      <c r="T137" s="133"/>
      <c r="U137" s="133"/>
    </row>
    <row r="138" spans="1:21" ht="18.75" hidden="1">
      <c r="A138" s="39" t="s">
        <v>54</v>
      </c>
      <c r="B138" s="34">
        <f t="shared" si="42"/>
        <v>5375.4241222799992</v>
      </c>
      <c r="C138" s="59">
        <f t="shared" si="57"/>
        <v>21.648426869370873</v>
      </c>
      <c r="D138" s="26">
        <v>3008.9190787399998</v>
      </c>
      <c r="E138" s="60">
        <f t="shared" si="58"/>
        <v>26.100447487448932</v>
      </c>
      <c r="F138" s="58">
        <v>2366.5050435399999</v>
      </c>
      <c r="G138" s="59">
        <f t="shared" si="59"/>
        <v>16.422301851017316</v>
      </c>
      <c r="H138" s="61">
        <f t="shared" si="41"/>
        <v>642.41403519999994</v>
      </c>
      <c r="I138" s="31">
        <f t="shared" si="60"/>
        <v>81.761291041392894</v>
      </c>
      <c r="N138" s="133"/>
      <c r="O138" s="133"/>
      <c r="P138" s="133"/>
      <c r="Q138" s="133"/>
      <c r="R138" s="133"/>
      <c r="S138" s="133"/>
      <c r="T138" s="133"/>
      <c r="U138" s="133"/>
    </row>
    <row r="139" spans="1:21" ht="18.75" hidden="1">
      <c r="A139" s="39" t="s">
        <v>55</v>
      </c>
      <c r="B139" s="58">
        <f t="shared" si="42"/>
        <v>5100.7006054699996</v>
      </c>
      <c r="C139" s="59">
        <f t="shared" si="57"/>
        <v>22.867496597732462</v>
      </c>
      <c r="D139" s="26">
        <v>2958.2502128599999</v>
      </c>
      <c r="E139" s="60">
        <f t="shared" si="58"/>
        <v>25.227571232967925</v>
      </c>
      <c r="F139" s="58">
        <v>2142.4503926100001</v>
      </c>
      <c r="G139" s="59">
        <f t="shared" si="59"/>
        <v>19.751262955901595</v>
      </c>
      <c r="H139" s="61">
        <f t="shared" si="41"/>
        <v>815.79982024999981</v>
      </c>
      <c r="I139" s="31">
        <f t="shared" si="60"/>
        <v>42.319870797878444</v>
      </c>
      <c r="N139" s="133"/>
      <c r="O139" s="133"/>
      <c r="P139" s="133"/>
      <c r="Q139" s="133"/>
      <c r="R139" s="133"/>
      <c r="S139" s="133"/>
      <c r="T139" s="133"/>
      <c r="U139" s="133"/>
    </row>
    <row r="140" spans="1:21" ht="18.75" hidden="1">
      <c r="A140" s="39" t="s">
        <v>56</v>
      </c>
      <c r="B140" s="58">
        <f t="shared" si="42"/>
        <v>5723.3654895300006</v>
      </c>
      <c r="C140" s="59">
        <f t="shared" si="57"/>
        <v>24.535905684394301</v>
      </c>
      <c r="D140" s="26">
        <v>3204.0970040900002</v>
      </c>
      <c r="E140" s="60">
        <f t="shared" si="58"/>
        <v>20.043126825933456</v>
      </c>
      <c r="F140" s="58">
        <v>2519.2684854399999</v>
      </c>
      <c r="G140" s="59">
        <f t="shared" si="59"/>
        <v>30.760115750183225</v>
      </c>
      <c r="H140" s="61">
        <f t="shared" si="41"/>
        <v>684.82851865000021</v>
      </c>
      <c r="I140" s="31">
        <f t="shared" si="60"/>
        <v>-7.7656946054016522</v>
      </c>
      <c r="N140" s="133"/>
      <c r="O140" s="133"/>
      <c r="P140" s="133"/>
      <c r="Q140" s="133"/>
      <c r="R140" s="133"/>
      <c r="S140" s="133"/>
      <c r="T140" s="133"/>
      <c r="U140" s="133"/>
    </row>
    <row r="141" spans="1:21" ht="18.75" hidden="1">
      <c r="A141" s="39" t="s">
        <v>57</v>
      </c>
      <c r="B141" s="58">
        <f t="shared" si="42"/>
        <v>5800.9594684200001</v>
      </c>
      <c r="C141" s="59">
        <f t="shared" si="57"/>
        <v>18.973168093015524</v>
      </c>
      <c r="D141" s="26">
        <v>3349.20494951</v>
      </c>
      <c r="E141" s="60">
        <f t="shared" si="58"/>
        <v>18.897860882115335</v>
      </c>
      <c r="F141" s="58">
        <v>2451.7545189100001</v>
      </c>
      <c r="G141" s="59">
        <f t="shared" si="59"/>
        <v>19.076195367709392</v>
      </c>
      <c r="H141" s="61">
        <f t="shared" si="41"/>
        <v>897.45043059999989</v>
      </c>
      <c r="I141" s="31">
        <f t="shared" si="60"/>
        <v>18.413378854318818</v>
      </c>
      <c r="N141" s="133"/>
      <c r="O141" s="133"/>
      <c r="P141" s="133"/>
      <c r="Q141" s="133"/>
      <c r="R141" s="133"/>
      <c r="S141" s="133"/>
      <c r="T141" s="133"/>
      <c r="U141" s="133"/>
    </row>
    <row r="142" spans="1:21" ht="18.75">
      <c r="A142" s="132" t="s">
        <v>80</v>
      </c>
      <c r="B142" s="8">
        <f>D142+F142</f>
        <v>63200.454028630011</v>
      </c>
      <c r="C142" s="65">
        <f>((B142/B129)-1)*100</f>
        <v>5.4143074672178049</v>
      </c>
      <c r="D142" s="10">
        <f>SUM(D143:D154)</f>
        <v>36045.071927170007</v>
      </c>
      <c r="E142" s="66">
        <f>((D142/D129)-1)*100</f>
        <v>8.699732603573306</v>
      </c>
      <c r="F142" s="8">
        <f>SUM(F143:F154)</f>
        <v>27155.382101460003</v>
      </c>
      <c r="G142" s="65">
        <f>((F142/F129)-1)*100</f>
        <v>1.3482876268064548</v>
      </c>
      <c r="H142" s="12">
        <f>D142-F142</f>
        <v>8889.6898257100038</v>
      </c>
      <c r="I142" s="19">
        <f>((H142/H129)-1)*100</f>
        <v>39.641041825518464</v>
      </c>
      <c r="N142" s="133"/>
      <c r="O142" s="133"/>
      <c r="P142" s="133"/>
      <c r="Q142" s="133"/>
      <c r="R142" s="133"/>
      <c r="S142" s="133"/>
      <c r="T142" s="133"/>
      <c r="U142" s="133"/>
    </row>
    <row r="143" spans="1:21" ht="18.75" hidden="1">
      <c r="A143" s="39" t="s">
        <v>46</v>
      </c>
      <c r="B143" s="58">
        <f t="shared" si="42"/>
        <v>5692.0029325200003</v>
      </c>
      <c r="C143" s="59">
        <f t="shared" ref="C143:C153" si="61">((B143/B130)-1)*100</f>
        <v>22.519829235326206</v>
      </c>
      <c r="D143" s="26">
        <v>3272.8595336100002</v>
      </c>
      <c r="E143" s="60">
        <f t="shared" ref="E143:E154" si="62">((D143/D130)-1)*100</f>
        <v>24.549805045783856</v>
      </c>
      <c r="F143" s="58">
        <v>2419.1433989100001</v>
      </c>
      <c r="G143" s="59">
        <f t="shared" ref="G143:G154" si="63">((F143/F130)-1)*100</f>
        <v>19.876521678830027</v>
      </c>
      <c r="H143" s="61">
        <f t="shared" si="41"/>
        <v>853.71613470000011</v>
      </c>
      <c r="I143" s="31">
        <f t="shared" ref="I143:I154" si="64">((H143/H130)-1)*100</f>
        <v>40.017212776760289</v>
      </c>
      <c r="N143" s="133"/>
      <c r="O143" s="133"/>
      <c r="P143" s="133"/>
      <c r="Q143" s="133"/>
      <c r="R143" s="133"/>
      <c r="S143" s="133"/>
      <c r="T143" s="133"/>
      <c r="U143" s="133"/>
    </row>
    <row r="144" spans="1:21" ht="18.75" hidden="1">
      <c r="A144" s="39" t="s">
        <v>47</v>
      </c>
      <c r="B144" s="58">
        <f t="shared" si="42"/>
        <v>4042.4936767899999</v>
      </c>
      <c r="C144" s="59">
        <f t="shared" si="61"/>
        <v>8.4571544600751345</v>
      </c>
      <c r="D144" s="26">
        <v>2174.1650422900002</v>
      </c>
      <c r="E144" s="60">
        <f t="shared" si="62"/>
        <v>6.8787927123257875</v>
      </c>
      <c r="F144" s="58">
        <v>1868.3286344999999</v>
      </c>
      <c r="G144" s="59">
        <f t="shared" si="63"/>
        <v>10.353601671005276</v>
      </c>
      <c r="H144" s="61">
        <f t="shared" si="41"/>
        <v>305.83640779000029</v>
      </c>
      <c r="I144" s="31">
        <f t="shared" si="64"/>
        <v>-10.363446169870583</v>
      </c>
      <c r="N144" s="133"/>
      <c r="O144" s="133"/>
      <c r="P144" s="133"/>
      <c r="Q144" s="133"/>
      <c r="R144" s="133"/>
      <c r="S144" s="133"/>
      <c r="T144" s="133"/>
      <c r="U144" s="133"/>
    </row>
    <row r="145" spans="1:21" ht="18.75" hidden="1">
      <c r="A145" s="39" t="s">
        <v>48</v>
      </c>
      <c r="B145" s="58">
        <f t="shared" si="42"/>
        <v>5047.8887304500004</v>
      </c>
      <c r="C145" s="59">
        <f t="shared" si="61"/>
        <v>7.9655828609265455</v>
      </c>
      <c r="D145" s="26">
        <v>2760.8461265300002</v>
      </c>
      <c r="E145" s="60">
        <f t="shared" si="62"/>
        <v>15.636416737733461</v>
      </c>
      <c r="F145" s="58">
        <v>2287.0426039200001</v>
      </c>
      <c r="G145" s="59">
        <f t="shared" si="63"/>
        <v>-3.9132880939041215E-2</v>
      </c>
      <c r="H145" s="61">
        <f t="shared" si="41"/>
        <v>473.80352261000007</v>
      </c>
      <c r="I145" s="31">
        <f t="shared" si="64"/>
        <v>375.77738166062807</v>
      </c>
      <c r="N145" s="133"/>
      <c r="O145" s="133"/>
      <c r="P145" s="133"/>
      <c r="Q145" s="133"/>
      <c r="R145" s="133"/>
      <c r="S145" s="133"/>
      <c r="T145" s="133"/>
      <c r="U145" s="133"/>
    </row>
    <row r="146" spans="1:21" ht="18.75" hidden="1">
      <c r="A146" s="39" t="s">
        <v>49</v>
      </c>
      <c r="B146" s="58">
        <f t="shared" si="42"/>
        <v>4961.2025121799998</v>
      </c>
      <c r="C146" s="59">
        <f t="shared" si="61"/>
        <v>2.8950333490021185</v>
      </c>
      <c r="D146" s="26">
        <v>2736.1966354800002</v>
      </c>
      <c r="E146" s="60">
        <f t="shared" si="62"/>
        <v>5.3317507542071096</v>
      </c>
      <c r="F146" s="58">
        <v>2225.0058767</v>
      </c>
      <c r="G146" s="59">
        <f t="shared" si="63"/>
        <v>4.8778423760986733E-2</v>
      </c>
      <c r="H146" s="61">
        <f t="shared" si="41"/>
        <v>511.19075878000012</v>
      </c>
      <c r="I146" s="31">
        <f t="shared" si="64"/>
        <v>36.765038301772911</v>
      </c>
      <c r="N146" s="133"/>
      <c r="O146" s="133"/>
      <c r="P146" s="133"/>
      <c r="Q146" s="133"/>
      <c r="R146" s="133"/>
      <c r="S146" s="133"/>
      <c r="T146" s="133"/>
      <c r="U146" s="133"/>
    </row>
    <row r="147" spans="1:21" ht="18.75" hidden="1">
      <c r="A147" s="39" t="s">
        <v>50</v>
      </c>
      <c r="B147" s="58">
        <f t="shared" si="42"/>
        <v>5377.3561044800008</v>
      </c>
      <c r="C147" s="59">
        <f t="shared" si="61"/>
        <v>12.183871864434082</v>
      </c>
      <c r="D147" s="26">
        <v>3082.4488591600002</v>
      </c>
      <c r="E147" s="60">
        <f t="shared" si="62"/>
        <v>18.836357671932902</v>
      </c>
      <c r="F147" s="58">
        <v>2294.9072453200001</v>
      </c>
      <c r="G147" s="59">
        <f t="shared" si="63"/>
        <v>4.338560104780087</v>
      </c>
      <c r="H147" s="61">
        <f t="shared" ref="H147:H206" si="65">D147-F147</f>
        <v>787.54161384000008</v>
      </c>
      <c r="I147" s="31">
        <f t="shared" si="64"/>
        <v>99.691735089920911</v>
      </c>
      <c r="N147" s="133"/>
      <c r="O147" s="133"/>
      <c r="P147" s="133"/>
      <c r="Q147" s="133"/>
      <c r="R147" s="133"/>
      <c r="S147" s="133"/>
      <c r="T147" s="133"/>
      <c r="U147" s="133"/>
    </row>
    <row r="148" spans="1:21" ht="18.75" hidden="1">
      <c r="A148" s="39" t="s">
        <v>51</v>
      </c>
      <c r="B148" s="58">
        <f t="shared" ref="B148:B206" si="66">D148+F148</f>
        <v>5645.87050834</v>
      </c>
      <c r="C148" s="59">
        <f t="shared" si="61"/>
        <v>11.978586204289865</v>
      </c>
      <c r="D148" s="26">
        <v>3312.6419649999998</v>
      </c>
      <c r="E148" s="60">
        <f t="shared" si="62"/>
        <v>20.812163176254515</v>
      </c>
      <c r="F148" s="58">
        <v>2333.2285433400002</v>
      </c>
      <c r="G148" s="59">
        <f t="shared" si="63"/>
        <v>1.4472509451695759</v>
      </c>
      <c r="H148" s="61">
        <f t="shared" si="65"/>
        <v>979.41342165999959</v>
      </c>
      <c r="I148" s="31">
        <f t="shared" si="64"/>
        <v>121.56940526589008</v>
      </c>
      <c r="N148" s="133"/>
      <c r="O148" s="133"/>
      <c r="P148" s="133"/>
      <c r="Q148" s="133"/>
      <c r="R148" s="133"/>
      <c r="S148" s="133"/>
      <c r="T148" s="133"/>
      <c r="U148" s="133"/>
    </row>
    <row r="149" spans="1:21" ht="18.75" hidden="1">
      <c r="A149" s="39" t="s">
        <v>52</v>
      </c>
      <c r="B149" s="58">
        <f t="shared" si="66"/>
        <v>5646.6124949500008</v>
      </c>
      <c r="C149" s="59">
        <f t="shared" si="61"/>
        <v>12.683684532039695</v>
      </c>
      <c r="D149" s="26">
        <v>3329.6425631400002</v>
      </c>
      <c r="E149" s="60">
        <f t="shared" si="62"/>
        <v>20.647515540115503</v>
      </c>
      <c r="F149" s="58">
        <v>2316.9699318100002</v>
      </c>
      <c r="G149" s="59">
        <f t="shared" si="63"/>
        <v>2.9206794772523192</v>
      </c>
      <c r="H149" s="61">
        <f t="shared" si="65"/>
        <v>1012.6726313300001</v>
      </c>
      <c r="I149" s="31">
        <f t="shared" si="64"/>
        <v>99.113257623566071</v>
      </c>
      <c r="N149" s="133"/>
      <c r="O149" s="133"/>
      <c r="P149" s="133"/>
      <c r="Q149" s="133"/>
      <c r="R149" s="133"/>
      <c r="S149" s="133"/>
      <c r="T149" s="133"/>
      <c r="U149" s="133"/>
    </row>
    <row r="150" spans="1:21" ht="18.75" hidden="1">
      <c r="A150" s="39" t="s">
        <v>53</v>
      </c>
      <c r="B150" s="58">
        <f t="shared" si="66"/>
        <v>5504.4766954299994</v>
      </c>
      <c r="C150" s="59">
        <f t="shared" si="61"/>
        <v>5.097975712796754</v>
      </c>
      <c r="D150" s="26">
        <v>3149.20504553</v>
      </c>
      <c r="E150" s="60">
        <f t="shared" si="62"/>
        <v>8.7095045549812724</v>
      </c>
      <c r="F150" s="58">
        <v>2355.2716498999998</v>
      </c>
      <c r="G150" s="59">
        <f t="shared" si="63"/>
        <v>0.6280277629701736</v>
      </c>
      <c r="H150" s="61">
        <f t="shared" si="65"/>
        <v>793.93339563000018</v>
      </c>
      <c r="I150" s="31">
        <f t="shared" si="64"/>
        <v>42.709780483091706</v>
      </c>
      <c r="N150" s="133"/>
      <c r="O150" s="133"/>
      <c r="P150" s="133"/>
      <c r="Q150" s="133"/>
      <c r="R150" s="133"/>
      <c r="S150" s="133"/>
      <c r="T150" s="133"/>
      <c r="U150" s="133"/>
    </row>
    <row r="151" spans="1:21" ht="18.75" hidden="1">
      <c r="A151" s="39" t="s">
        <v>54</v>
      </c>
      <c r="B151" s="34">
        <f t="shared" si="66"/>
        <v>5607.6708367000001</v>
      </c>
      <c r="C151" s="59">
        <f t="shared" si="61"/>
        <v>4.3205281878575308</v>
      </c>
      <c r="D151" s="26">
        <v>3227.5533280499999</v>
      </c>
      <c r="E151" s="60">
        <f>((D151/D138)-1)*100</f>
        <v>7.2662056901029892</v>
      </c>
      <c r="F151" s="58">
        <v>2380.1175086500002</v>
      </c>
      <c r="G151" s="59">
        <f t="shared" si="63"/>
        <v>0.57521386430843258</v>
      </c>
      <c r="H151" s="61">
        <f t="shared" si="65"/>
        <v>847.43581939999967</v>
      </c>
      <c r="I151" s="31">
        <f t="shared" si="64"/>
        <v>31.914275368559043</v>
      </c>
    </row>
    <row r="152" spans="1:21" ht="18.75" hidden="1">
      <c r="A152" s="39" t="s">
        <v>55</v>
      </c>
      <c r="B152" s="58">
        <f t="shared" si="66"/>
        <v>5115.89648218</v>
      </c>
      <c r="C152" s="59">
        <f t="shared" si="61"/>
        <v>0.29791744086498095</v>
      </c>
      <c r="D152" s="26">
        <v>2983.71747172</v>
      </c>
      <c r="E152" s="60">
        <f>((D152/D139)-1)*100</f>
        <v>0.8608892766842402</v>
      </c>
      <c r="F152" s="58">
        <v>2132.17901046</v>
      </c>
      <c r="G152" s="59">
        <f t="shared" si="63"/>
        <v>-0.47942216937341131</v>
      </c>
      <c r="H152" s="61">
        <f t="shared" si="65"/>
        <v>851.53846126000008</v>
      </c>
      <c r="I152" s="31">
        <f t="shared" si="64"/>
        <v>4.3808101108735453</v>
      </c>
    </row>
    <row r="153" spans="1:21" ht="18.75" hidden="1">
      <c r="A153" s="39" t="s">
        <v>56</v>
      </c>
      <c r="B153" s="58">
        <f t="shared" si="66"/>
        <v>5217.5336934700008</v>
      </c>
      <c r="C153" s="59">
        <f t="shared" si="61"/>
        <v>-8.8380131757326943</v>
      </c>
      <c r="D153" s="26">
        <v>2955.0076991800001</v>
      </c>
      <c r="E153" s="60">
        <f t="shared" si="62"/>
        <v>-7.7740875070898223</v>
      </c>
      <c r="F153" s="58">
        <v>2262.5259942900002</v>
      </c>
      <c r="G153" s="59">
        <f t="shared" si="63"/>
        <v>-10.191152417212834</v>
      </c>
      <c r="H153" s="61">
        <f t="shared" si="65"/>
        <v>692.48170488999995</v>
      </c>
      <c r="I153" s="31">
        <f t="shared" si="64"/>
        <v>1.1175332264325766</v>
      </c>
    </row>
    <row r="154" spans="1:21" ht="18.75" hidden="1">
      <c r="A154" s="39" t="s">
        <v>57</v>
      </c>
      <c r="B154" s="58">
        <f t="shared" si="66"/>
        <v>5341.4493611399994</v>
      </c>
      <c r="C154" s="59">
        <f>((B154/B141)-1)*100</f>
        <v>-7.92127767452161</v>
      </c>
      <c r="D154" s="26">
        <v>3060.7876574799998</v>
      </c>
      <c r="E154" s="60">
        <f t="shared" si="62"/>
        <v>-8.6115151618952659</v>
      </c>
      <c r="F154" s="58">
        <v>2280.6617036600001</v>
      </c>
      <c r="G154" s="59">
        <f t="shared" si="63"/>
        <v>-6.978382783854908</v>
      </c>
      <c r="H154" s="61">
        <f t="shared" si="65"/>
        <v>780.12595381999972</v>
      </c>
      <c r="I154" s="31">
        <f t="shared" si="64"/>
        <v>-13.073087134357008</v>
      </c>
    </row>
    <row r="155" spans="1:21" ht="18.75">
      <c r="A155" s="132" t="s">
        <v>81</v>
      </c>
      <c r="B155" s="8">
        <f t="shared" si="66"/>
        <v>59858.179334289998</v>
      </c>
      <c r="C155" s="65">
        <f>((B155/B142)-1)*100</f>
        <v>-5.2883713348419121</v>
      </c>
      <c r="D155" s="10">
        <f>SUM(D156:D167)</f>
        <v>34218.995538309995</v>
      </c>
      <c r="E155" s="66">
        <f>((D155/D142)-1)*100</f>
        <v>-5.0660916769694531</v>
      </c>
      <c r="F155" s="8">
        <f>SUM(F156:F167)</f>
        <v>25639.183795980003</v>
      </c>
      <c r="G155" s="65">
        <f>((F155/F142)-1)*100</f>
        <v>-5.583417312321604</v>
      </c>
      <c r="H155" s="12">
        <f t="shared" si="65"/>
        <v>8579.8117423299918</v>
      </c>
      <c r="I155" s="19">
        <f>((H155/H142)-1)*100</f>
        <v>-3.4858143473556202</v>
      </c>
      <c r="N155" s="133"/>
      <c r="O155" s="133"/>
      <c r="P155" s="133"/>
      <c r="Q155" s="133"/>
      <c r="R155" s="133"/>
      <c r="S155" s="133"/>
      <c r="T155" s="133"/>
      <c r="U155" s="133"/>
    </row>
    <row r="156" spans="1:21" ht="18.75" hidden="1">
      <c r="A156" s="39" t="s">
        <v>46</v>
      </c>
      <c r="B156" s="58">
        <f t="shared" si="66"/>
        <v>4844.8682349800001</v>
      </c>
      <c r="C156" s="59">
        <f>((B156/B143)-1)*100</f>
        <v>-14.882892851303421</v>
      </c>
      <c r="D156" s="26">
        <v>2922.7554484100001</v>
      </c>
      <c r="E156" s="60">
        <f>((D156/D143)-1)*100</f>
        <v>-10.697192519406151</v>
      </c>
      <c r="F156" s="58">
        <v>1922.11278657</v>
      </c>
      <c r="G156" s="59">
        <f>((F156/F143)-1)*100</f>
        <v>-20.545727572989204</v>
      </c>
      <c r="H156" s="61">
        <f t="shared" si="65"/>
        <v>1000.6426618400001</v>
      </c>
      <c r="I156" s="31">
        <f>((H156/H143)-1)*100</f>
        <v>17.210231969158073</v>
      </c>
    </row>
    <row r="157" spans="1:21" ht="18.75" hidden="1">
      <c r="A157" s="39" t="s">
        <v>47</v>
      </c>
      <c r="B157" s="58">
        <f t="shared" si="66"/>
        <v>4112.3062781500003</v>
      </c>
      <c r="C157" s="59">
        <f t="shared" ref="C157:C166" si="67">((B157/B144)-1)*100</f>
        <v>1.7269687213323337</v>
      </c>
      <c r="D157" s="26">
        <v>2140.2581130600001</v>
      </c>
      <c r="E157" s="60">
        <f t="shared" ref="E157:E167" si="68">((D157/D144)-1)*100</f>
        <v>-1.5595379637916795</v>
      </c>
      <c r="F157" s="58">
        <v>1972.0481650900001</v>
      </c>
      <c r="G157" s="59">
        <f t="shared" ref="G157:G167" si="69">((F157/F144)-1)*100</f>
        <v>5.5514607374070213</v>
      </c>
      <c r="H157" s="61">
        <f t="shared" si="65"/>
        <v>168.20994797000003</v>
      </c>
      <c r="I157" s="31">
        <f t="shared" ref="I157:I180" si="70">((H157/H144)-1)*100</f>
        <v>-45.00002495271923</v>
      </c>
    </row>
    <row r="158" spans="1:21" ht="18.75" hidden="1">
      <c r="A158" s="39" t="s">
        <v>48</v>
      </c>
      <c r="B158" s="58">
        <f t="shared" si="66"/>
        <v>5429.8794846199999</v>
      </c>
      <c r="C158" s="59">
        <f t="shared" si="67"/>
        <v>7.5673370505523474</v>
      </c>
      <c r="D158" s="26">
        <v>3155.89337226</v>
      </c>
      <c r="E158" s="60">
        <f t="shared" si="68"/>
        <v>14.308919353883699</v>
      </c>
      <c r="F158" s="58">
        <v>2273.9861123599999</v>
      </c>
      <c r="G158" s="59">
        <f t="shared" si="69"/>
        <v>-0.57088973933504539</v>
      </c>
      <c r="H158" s="61">
        <f t="shared" si="65"/>
        <v>881.9072599000001</v>
      </c>
      <c r="I158" s="31">
        <f t="shared" si="70"/>
        <v>86.133538020552194</v>
      </c>
    </row>
    <row r="159" spans="1:21" ht="18.75" hidden="1">
      <c r="A159" s="39" t="s">
        <v>49</v>
      </c>
      <c r="B159" s="58">
        <f t="shared" si="66"/>
        <v>5006.2777131299999</v>
      </c>
      <c r="C159" s="59">
        <f t="shared" si="67"/>
        <v>0.90855394109268239</v>
      </c>
      <c r="D159" s="26">
        <v>2954.1798124799998</v>
      </c>
      <c r="E159" s="60">
        <f t="shared" si="68"/>
        <v>7.9666488209740649</v>
      </c>
      <c r="F159" s="58">
        <v>2052.0979006500002</v>
      </c>
      <c r="G159" s="59">
        <f t="shared" si="69"/>
        <v>-7.7711244658125178</v>
      </c>
      <c r="H159" s="61">
        <f t="shared" si="65"/>
        <v>902.08191182999963</v>
      </c>
      <c r="I159" s="31">
        <f t="shared" si="70"/>
        <v>76.466787854869338</v>
      </c>
    </row>
    <row r="160" spans="1:21" ht="18.75" hidden="1">
      <c r="A160" s="39" t="s">
        <v>50</v>
      </c>
      <c r="B160" s="58">
        <f t="shared" si="66"/>
        <v>5011.7602322299999</v>
      </c>
      <c r="C160" s="59">
        <f t="shared" si="67"/>
        <v>-6.7988034481371695</v>
      </c>
      <c r="D160" s="26">
        <v>2834.8400502999998</v>
      </c>
      <c r="E160" s="60">
        <f t="shared" si="68"/>
        <v>-8.0328602411096064</v>
      </c>
      <c r="F160" s="58">
        <v>2176.9201819300001</v>
      </c>
      <c r="G160" s="59">
        <f t="shared" si="69"/>
        <v>-5.1412563026506097</v>
      </c>
      <c r="H160" s="61">
        <f t="shared" si="65"/>
        <v>657.91986836999968</v>
      </c>
      <c r="I160" s="31">
        <f t="shared" si="70"/>
        <v>-16.459034442379938</v>
      </c>
    </row>
    <row r="161" spans="1:21" ht="18.75" hidden="1">
      <c r="A161" s="39" t="s">
        <v>51</v>
      </c>
      <c r="B161" s="58">
        <f t="shared" si="66"/>
        <v>5000.2380797799997</v>
      </c>
      <c r="C161" s="59">
        <f t="shared" si="67"/>
        <v>-11.4354806332572</v>
      </c>
      <c r="D161" s="26">
        <v>2853.2163921299998</v>
      </c>
      <c r="E161" s="60">
        <f t="shared" si="68"/>
        <v>-13.86885687388193</v>
      </c>
      <c r="F161" s="58">
        <v>2147.0216876499999</v>
      </c>
      <c r="G161" s="59">
        <f t="shared" si="69"/>
        <v>-7.9806522263544117</v>
      </c>
      <c r="H161" s="61">
        <f t="shared" si="65"/>
        <v>706.19470447999993</v>
      </c>
      <c r="I161" s="31">
        <f t="shared" si="70"/>
        <v>-27.896158163416175</v>
      </c>
    </row>
    <row r="162" spans="1:21" ht="18.75" hidden="1">
      <c r="A162" s="39" t="s">
        <v>52</v>
      </c>
      <c r="B162" s="58">
        <f t="shared" si="66"/>
        <v>4829.2069377300004</v>
      </c>
      <c r="C162" s="59">
        <f t="shared" si="67"/>
        <v>-14.476034223192046</v>
      </c>
      <c r="D162" s="26">
        <v>2817.6129062300001</v>
      </c>
      <c r="E162" s="60">
        <f t="shared" si="68"/>
        <v>-15.377916614182563</v>
      </c>
      <c r="F162" s="58">
        <v>2011.5940315</v>
      </c>
      <c r="G162" s="59">
        <f t="shared" si="69"/>
        <v>-13.179968204051862</v>
      </c>
      <c r="H162" s="61">
        <f t="shared" si="65"/>
        <v>806.01887473000011</v>
      </c>
      <c r="I162" s="31">
        <f t="shared" si="70"/>
        <v>-20.406768209839932</v>
      </c>
    </row>
    <row r="163" spans="1:21" ht="18.75" hidden="1">
      <c r="A163" s="39" t="s">
        <v>53</v>
      </c>
      <c r="B163" s="58">
        <f t="shared" si="66"/>
        <v>5013.8446714099991</v>
      </c>
      <c r="C163" s="59">
        <f t="shared" si="67"/>
        <v>-8.9133273000744921</v>
      </c>
      <c r="D163" s="26">
        <v>2847.9096499799998</v>
      </c>
      <c r="E163" s="60">
        <f t="shared" si="68"/>
        <v>-9.5673476700940956</v>
      </c>
      <c r="F163" s="58">
        <v>2165.9350214299998</v>
      </c>
      <c r="G163" s="59">
        <f t="shared" si="69"/>
        <v>-8.038844626607677</v>
      </c>
      <c r="H163" s="61">
        <f t="shared" si="65"/>
        <v>681.97462855000003</v>
      </c>
      <c r="I163" s="31">
        <f t="shared" si="70"/>
        <v>-14.101783310318982</v>
      </c>
    </row>
    <row r="164" spans="1:21" ht="18.75" hidden="1">
      <c r="A164" s="39" t="s">
        <v>54</v>
      </c>
      <c r="B164" s="34">
        <f t="shared" si="66"/>
        <v>5204.2786415099999</v>
      </c>
      <c r="C164" s="59">
        <f t="shared" si="67"/>
        <v>-7.1935783489636584</v>
      </c>
      <c r="D164" s="26">
        <v>2991.2967639399999</v>
      </c>
      <c r="E164" s="60">
        <f t="shared" si="68"/>
        <v>-7.3199894810952575</v>
      </c>
      <c r="F164" s="58">
        <v>2212.9818775700001</v>
      </c>
      <c r="G164" s="59">
        <f t="shared" si="69"/>
        <v>-7.0221587998316686</v>
      </c>
      <c r="H164" s="61">
        <f t="shared" si="65"/>
        <v>778.31488636999984</v>
      </c>
      <c r="I164" s="31">
        <f t="shared" si="70"/>
        <v>-8.1564799891204469</v>
      </c>
    </row>
    <row r="165" spans="1:21" ht="18.75" hidden="1">
      <c r="A165" s="39" t="s">
        <v>55</v>
      </c>
      <c r="B165" s="58">
        <f t="shared" si="66"/>
        <v>4925.3464246799995</v>
      </c>
      <c r="C165" s="59">
        <f t="shared" si="67"/>
        <v>-3.7246660123741004</v>
      </c>
      <c r="D165" s="26">
        <v>2741.9838227599998</v>
      </c>
      <c r="E165" s="60">
        <f t="shared" si="68"/>
        <v>-8.1017606811361382</v>
      </c>
      <c r="F165" s="58">
        <v>2183.3626019200001</v>
      </c>
      <c r="G165" s="59">
        <f t="shared" si="69"/>
        <v>2.4005297495615752</v>
      </c>
      <c r="H165" s="61">
        <f t="shared" si="65"/>
        <v>558.62122083999975</v>
      </c>
      <c r="I165" s="31">
        <f t="shared" si="70"/>
        <v>-34.398591930489907</v>
      </c>
    </row>
    <row r="166" spans="1:21" ht="18.75" hidden="1">
      <c r="A166" s="39" t="s">
        <v>56</v>
      </c>
      <c r="B166" s="58">
        <f t="shared" si="66"/>
        <v>5161.9223797800005</v>
      </c>
      <c r="C166" s="59">
        <f t="shared" si="67"/>
        <v>-1.0658544238938195</v>
      </c>
      <c r="D166" s="26">
        <v>2926.28693462</v>
      </c>
      <c r="E166" s="60">
        <f t="shared" si="68"/>
        <v>-0.97193535461751468</v>
      </c>
      <c r="F166" s="58">
        <v>2235.63544516</v>
      </c>
      <c r="G166" s="59">
        <f t="shared" si="69"/>
        <v>-1.1885189031137999</v>
      </c>
      <c r="H166" s="61">
        <f t="shared" si="65"/>
        <v>690.65148945999999</v>
      </c>
      <c r="I166" s="31">
        <f t="shared" si="70"/>
        <v>-0.26429801929434005</v>
      </c>
    </row>
    <row r="167" spans="1:21" ht="18.75" hidden="1">
      <c r="A167" s="39" t="s">
        <v>57</v>
      </c>
      <c r="B167" s="58">
        <f t="shared" si="66"/>
        <v>5318.2502562899999</v>
      </c>
      <c r="C167" s="59">
        <f>((B167/B154)-1)*100</f>
        <v>-0.43432228373776471</v>
      </c>
      <c r="D167" s="26">
        <v>3032.7622721399998</v>
      </c>
      <c r="E167" s="60">
        <f t="shared" si="68"/>
        <v>-0.91562657969791461</v>
      </c>
      <c r="F167" s="58">
        <v>2285.4879841500001</v>
      </c>
      <c r="G167" s="59">
        <f t="shared" si="69"/>
        <v>0.21161755302221419</v>
      </c>
      <c r="H167" s="61">
        <f t="shared" si="65"/>
        <v>747.27428798999972</v>
      </c>
      <c r="I167" s="31">
        <f t="shared" si="70"/>
        <v>-4.2110720287072967</v>
      </c>
    </row>
    <row r="168" spans="1:21" ht="18.75">
      <c r="A168" s="132" t="s">
        <v>87</v>
      </c>
      <c r="B168" s="8">
        <f>D168+F168</f>
        <v>61590.127557030006</v>
      </c>
      <c r="C168" s="65">
        <f>((B168/B155)-1)*100</f>
        <v>2.8934194825198434</v>
      </c>
      <c r="D168" s="10">
        <f>SUM(D169:D180)</f>
        <v>35757.946823020007</v>
      </c>
      <c r="E168" s="66">
        <f>((D168/D155)-1)*100</f>
        <v>4.4973596112342751</v>
      </c>
      <c r="F168" s="8">
        <f>SUM(F169:F180)</f>
        <v>25832.180734010002</v>
      </c>
      <c r="G168" s="65">
        <f>((F168/F155)-1)*100</f>
        <v>0.75274212925708905</v>
      </c>
      <c r="H168" s="12">
        <f>D168-F168</f>
        <v>9925.7660890100051</v>
      </c>
      <c r="I168" s="19">
        <f t="shared" si="70"/>
        <v>15.687457803293213</v>
      </c>
      <c r="N168" s="133"/>
      <c r="O168" s="133"/>
      <c r="P168" s="133"/>
      <c r="Q168" s="133"/>
      <c r="R168" s="133"/>
      <c r="S168" s="133"/>
      <c r="T168" s="133"/>
      <c r="U168" s="133"/>
    </row>
    <row r="169" spans="1:21" ht="18.75" hidden="1">
      <c r="A169" s="39" t="s">
        <v>46</v>
      </c>
      <c r="B169" s="58">
        <f t="shared" si="66"/>
        <v>5287.5340727599996</v>
      </c>
      <c r="C169" s="59">
        <f>((B169/B156)-1)*100</f>
        <v>9.1367982845012676</v>
      </c>
      <c r="D169" s="26">
        <v>3062.24051564</v>
      </c>
      <c r="E169" s="60">
        <f>((D169/D156)-1)*100</f>
        <v>4.7723824210431642</v>
      </c>
      <c r="F169" s="58">
        <v>2225.2935571200001</v>
      </c>
      <c r="G169" s="59">
        <f>((F169/F156)-1)*100</f>
        <v>15.773308032096512</v>
      </c>
      <c r="H169" s="61">
        <f t="shared" si="65"/>
        <v>836.94695851999995</v>
      </c>
      <c r="I169" s="31">
        <f t="shared" si="70"/>
        <v>-16.359056990333944</v>
      </c>
    </row>
    <row r="170" spans="1:21" ht="18.75" hidden="1">
      <c r="A170" s="39" t="s">
        <v>47</v>
      </c>
      <c r="B170" s="58">
        <f t="shared" si="66"/>
        <v>4023.34395743</v>
      </c>
      <c r="C170" s="59">
        <f t="shared" ref="C170:C179" si="71">((B170/B157)-1)*100</f>
        <v>-2.163319429602939</v>
      </c>
      <c r="D170" s="26">
        <v>2216.59069396</v>
      </c>
      <c r="E170" s="60">
        <f t="shared" ref="E170:E180" si="72">((D170/D157)-1)*100</f>
        <v>3.5665128628277643</v>
      </c>
      <c r="F170" s="58">
        <v>1806.7532634700001</v>
      </c>
      <c r="G170" s="59">
        <f t="shared" ref="G170:G180" si="73">((F170/F157)-1)*100</f>
        <v>-8.3818896792744564</v>
      </c>
      <c r="H170" s="61">
        <f t="shared" si="65"/>
        <v>409.83743048999986</v>
      </c>
      <c r="I170" s="31">
        <f t="shared" si="70"/>
        <v>143.64636897877983</v>
      </c>
    </row>
    <row r="171" spans="1:21" ht="18.75" hidden="1">
      <c r="A171" s="39" t="s">
        <v>48</v>
      </c>
      <c r="B171" s="58">
        <f t="shared" si="66"/>
        <v>4996.9861830199998</v>
      </c>
      <c r="C171" s="59">
        <f t="shared" si="71"/>
        <v>-7.9724292744647425</v>
      </c>
      <c r="D171" s="26">
        <v>2791.3816650799999</v>
      </c>
      <c r="E171" s="60">
        <f t="shared" si="72"/>
        <v>-11.550190839273055</v>
      </c>
      <c r="F171" s="58">
        <v>2205.6045179399998</v>
      </c>
      <c r="G171" s="59">
        <f t="shared" si="73"/>
        <v>-3.0071245399573621</v>
      </c>
      <c r="H171" s="61">
        <f t="shared" si="65"/>
        <v>585.77714714000012</v>
      </c>
      <c r="I171" s="31">
        <f t="shared" si="70"/>
        <v>-33.578373398760583</v>
      </c>
    </row>
    <row r="172" spans="1:21" ht="18.75" hidden="1">
      <c r="A172" s="39" t="s">
        <v>49</v>
      </c>
      <c r="B172" s="58">
        <f t="shared" si="66"/>
        <v>5115.5554116200001</v>
      </c>
      <c r="C172" s="59">
        <f t="shared" si="71"/>
        <v>2.1828133545887196</v>
      </c>
      <c r="D172" s="26">
        <v>2917.1728651899998</v>
      </c>
      <c r="E172" s="60">
        <f t="shared" si="72"/>
        <v>-1.2526978599495919</v>
      </c>
      <c r="F172" s="58">
        <v>2198.3825464299998</v>
      </c>
      <c r="G172" s="59">
        <f t="shared" si="73"/>
        <v>7.1285412715282215</v>
      </c>
      <c r="H172" s="61">
        <f t="shared" si="65"/>
        <v>718.79031875999999</v>
      </c>
      <c r="I172" s="31">
        <f t="shared" si="70"/>
        <v>-20.318730557202613</v>
      </c>
    </row>
    <row r="173" spans="1:21" ht="18.75">
      <c r="A173" s="39" t="s">
        <v>50</v>
      </c>
      <c r="B173" s="58">
        <f t="shared" si="66"/>
        <v>5218.1002318199999</v>
      </c>
      <c r="C173" s="59">
        <f t="shared" si="71"/>
        <v>4.1171163429378321</v>
      </c>
      <c r="D173" s="26">
        <v>3016.0311327300001</v>
      </c>
      <c r="E173" s="60">
        <f t="shared" si="72"/>
        <v>6.3915804495151551</v>
      </c>
      <c r="F173" s="58">
        <v>2202.0690990899998</v>
      </c>
      <c r="G173" s="59">
        <f t="shared" si="73"/>
        <v>1.155252147908481</v>
      </c>
      <c r="H173" s="61">
        <f t="shared" si="65"/>
        <v>813.9620336400003</v>
      </c>
      <c r="I173" s="31">
        <f t="shared" si="70"/>
        <v>23.717503114261618</v>
      </c>
    </row>
    <row r="174" spans="1:21" ht="18.75">
      <c r="A174" s="39" t="s">
        <v>51</v>
      </c>
      <c r="B174" s="58">
        <f t="shared" si="66"/>
        <v>5154.3419025099993</v>
      </c>
      <c r="C174" s="59">
        <f t="shared" si="71"/>
        <v>3.0819297055707295</v>
      </c>
      <c r="D174" s="26">
        <v>3072.3575338199998</v>
      </c>
      <c r="E174" s="60">
        <f t="shared" si="72"/>
        <v>7.6804949773334741</v>
      </c>
      <c r="F174" s="58">
        <v>2081.9843686899999</v>
      </c>
      <c r="G174" s="59">
        <f t="shared" si="73"/>
        <v>-3.0291877969423786</v>
      </c>
      <c r="H174" s="61">
        <f t="shared" si="65"/>
        <v>990.37316512999996</v>
      </c>
      <c r="I174" s="31">
        <f t="shared" si="70"/>
        <v>40.24080878080958</v>
      </c>
    </row>
    <row r="175" spans="1:21" ht="18.75">
      <c r="A175" s="39" t="s">
        <v>52</v>
      </c>
      <c r="B175" s="58">
        <f t="shared" si="66"/>
        <v>5149.6817664499995</v>
      </c>
      <c r="C175" s="59">
        <f t="shared" si="71"/>
        <v>6.6361792495610139</v>
      </c>
      <c r="D175" s="26">
        <v>3002.23715236</v>
      </c>
      <c r="E175" s="60">
        <f t="shared" si="72"/>
        <v>6.5525056945110682</v>
      </c>
      <c r="F175" s="58">
        <v>2147.44461409</v>
      </c>
      <c r="G175" s="59">
        <f t="shared" si="73"/>
        <v>6.7533796811227953</v>
      </c>
      <c r="H175" s="61">
        <f t="shared" si="65"/>
        <v>854.79253827000002</v>
      </c>
      <c r="I175" s="31">
        <f t="shared" si="70"/>
        <v>6.051181314623455</v>
      </c>
    </row>
    <row r="176" spans="1:21" ht="18.75">
      <c r="A176" s="39" t="s">
        <v>53</v>
      </c>
      <c r="B176" s="58">
        <f t="shared" si="66"/>
        <v>5249.3196964999997</v>
      </c>
      <c r="C176" s="59">
        <f t="shared" si="71"/>
        <v>4.696496212432133</v>
      </c>
      <c r="D176" s="26">
        <v>3082.4230838799999</v>
      </c>
      <c r="E176" s="60">
        <f t="shared" si="72"/>
        <v>8.2345812445857369</v>
      </c>
      <c r="F176" s="58">
        <v>2166.8966126199998</v>
      </c>
      <c r="G176" s="59">
        <f t="shared" si="73"/>
        <v>4.4396123636492035E-2</v>
      </c>
      <c r="H176" s="61">
        <f t="shared" si="65"/>
        <v>915.52647126000011</v>
      </c>
      <c r="I176" s="31">
        <f t="shared" si="70"/>
        <v>34.24641224653373</v>
      </c>
    </row>
    <row r="177" spans="1:9" ht="18.75">
      <c r="A177" s="39" t="s">
        <v>54</v>
      </c>
      <c r="B177" s="34">
        <f t="shared" si="66"/>
        <v>5249.8782499999998</v>
      </c>
      <c r="C177" s="59">
        <f t="shared" si="71"/>
        <v>0.8761946012323607</v>
      </c>
      <c r="D177" s="26">
        <v>3033.7246395900002</v>
      </c>
      <c r="E177" s="60">
        <f t="shared" si="72"/>
        <v>1.4183773459546689</v>
      </c>
      <c r="F177" s="58">
        <v>2216.1536104100001</v>
      </c>
      <c r="G177" s="59">
        <f t="shared" si="73"/>
        <v>0.14332394097518186</v>
      </c>
      <c r="H177" s="61">
        <f t="shared" si="65"/>
        <v>817.5710291800001</v>
      </c>
      <c r="I177" s="31">
        <f t="shared" si="70"/>
        <v>5.0437353181162825</v>
      </c>
    </row>
    <row r="178" spans="1:9" ht="18.75">
      <c r="A178" s="39" t="s">
        <v>55</v>
      </c>
      <c r="B178" s="58">
        <f t="shared" si="66"/>
        <v>5219.9404296699995</v>
      </c>
      <c r="C178" s="59">
        <f t="shared" si="71"/>
        <v>5.9811834455713475</v>
      </c>
      <c r="D178" s="26">
        <v>3088.55475342</v>
      </c>
      <c r="E178" s="60">
        <f t="shared" si="72"/>
        <v>12.639422880006347</v>
      </c>
      <c r="F178" s="58">
        <v>2131.38567625</v>
      </c>
      <c r="G178" s="59">
        <f t="shared" si="73"/>
        <v>-2.3805906368595253</v>
      </c>
      <c r="H178" s="61">
        <f t="shared" si="65"/>
        <v>957.16907717000004</v>
      </c>
      <c r="I178" s="31">
        <f t="shared" si="70"/>
        <v>71.344918786061001</v>
      </c>
    </row>
    <row r="179" spans="1:9" ht="18.75">
      <c r="A179" s="39" t="s">
        <v>56</v>
      </c>
      <c r="B179" s="58">
        <f t="shared" si="66"/>
        <v>5264.2876787499999</v>
      </c>
      <c r="C179" s="59">
        <f t="shared" si="71"/>
        <v>1.983084816830627</v>
      </c>
      <c r="D179" s="26">
        <v>3118.7739426399999</v>
      </c>
      <c r="E179" s="60">
        <f t="shared" si="72"/>
        <v>6.5778583003172075</v>
      </c>
      <c r="F179" s="58">
        <v>2145.5137361100001</v>
      </c>
      <c r="G179" s="59">
        <f t="shared" si="73"/>
        <v>-4.0311451155915172</v>
      </c>
      <c r="H179" s="61">
        <f t="shared" si="65"/>
        <v>973.26020652999978</v>
      </c>
      <c r="I179" s="31">
        <f t="shared" si="70"/>
        <v>40.919149727884196</v>
      </c>
    </row>
    <row r="180" spans="1:9" ht="18.75">
      <c r="A180" s="39" t="s">
        <v>57</v>
      </c>
      <c r="B180" s="58">
        <f t="shared" si="66"/>
        <v>5661.1579765000006</v>
      </c>
      <c r="C180" s="59">
        <f>((B180/B167)-1)*100</f>
        <v>6.4477544997894265</v>
      </c>
      <c r="D180" s="26">
        <v>3356.45884471</v>
      </c>
      <c r="E180" s="60">
        <f t="shared" si="72"/>
        <v>10.673324960007214</v>
      </c>
      <c r="F180" s="58">
        <v>2304.6991317900001</v>
      </c>
      <c r="G180" s="59">
        <f t="shared" si="73"/>
        <v>0.840570931601059</v>
      </c>
      <c r="H180" s="61">
        <f t="shared" si="65"/>
        <v>1051.7597129199999</v>
      </c>
      <c r="I180" s="31">
        <f t="shared" si="70"/>
        <v>40.746139646929059</v>
      </c>
    </row>
    <row r="181" spans="1:9" s="74" customFormat="1" ht="18.75">
      <c r="A181" s="89" t="s">
        <v>206</v>
      </c>
      <c r="B181" s="54">
        <f>D181+F181</f>
        <v>63587.904357020001</v>
      </c>
      <c r="C181" s="55">
        <f>((B181/B168)-1)*100</f>
        <v>3.243664007904723</v>
      </c>
      <c r="D181" s="54">
        <f>SUM(D182:D193)</f>
        <v>37764.890908789996</v>
      </c>
      <c r="E181" s="55">
        <f>((D181/D168)-1)*100</f>
        <v>5.6125819966765356</v>
      </c>
      <c r="F181" s="54">
        <f>SUM(F182:F193)</f>
        <v>25823.013448230005</v>
      </c>
      <c r="G181" s="55">
        <f>((F181/F168)-1)*100</f>
        <v>-3.5487850887971906E-2</v>
      </c>
      <c r="H181" s="56">
        <f>D181-F181</f>
        <v>11941.87746055999</v>
      </c>
      <c r="I181" s="57">
        <f>((H181/H168)-1)*100</f>
        <v>20.311896869927871</v>
      </c>
    </row>
    <row r="182" spans="1:9" ht="18.75">
      <c r="A182" s="39" t="s">
        <v>46</v>
      </c>
      <c r="B182" s="58">
        <f t="shared" si="66"/>
        <v>5107.4016427400002</v>
      </c>
      <c r="C182" s="59">
        <f>((B182/B169)-1)*100</f>
        <v>-3.4067379527253472</v>
      </c>
      <c r="D182" s="40">
        <v>3247.6827218399999</v>
      </c>
      <c r="E182" s="60">
        <f>((D182/D169)-1)*100</f>
        <v>6.0557688154433853</v>
      </c>
      <c r="F182" s="58">
        <v>1859.7189209000001</v>
      </c>
      <c r="G182" s="59">
        <f>((F182/F169)-1)*100</f>
        <v>-16.428153267703284</v>
      </c>
      <c r="H182" s="61">
        <f t="shared" si="65"/>
        <v>1387.9638009399998</v>
      </c>
      <c r="I182" s="31">
        <f t="shared" ref="I182:I193" si="74">((H182/H169)-1)*100</f>
        <v>65.836530835165547</v>
      </c>
    </row>
    <row r="183" spans="1:9" ht="18.75">
      <c r="A183" s="39" t="s">
        <v>47</v>
      </c>
      <c r="B183" s="58">
        <f t="shared" si="66"/>
        <v>3986.2622456499998</v>
      </c>
      <c r="C183" s="59">
        <f t="shared" ref="C183:C192" si="75">((B183/B170)-1)*100</f>
        <v>-0.92166397336028716</v>
      </c>
      <c r="D183" s="40">
        <v>2151.7251864099999</v>
      </c>
      <c r="E183" s="60">
        <f t="shared" ref="E183:E192" si="76">((D183/D170)-1)*100</f>
        <v>-2.9263637949375365</v>
      </c>
      <c r="F183" s="58">
        <v>1834.53705924</v>
      </c>
      <c r="G183" s="59">
        <f t="shared" ref="G183:G193" si="77">((F183/F170)-1)*100</f>
        <v>1.5377747660263896</v>
      </c>
      <c r="H183" s="61">
        <f t="shared" si="65"/>
        <v>317.18812716999992</v>
      </c>
      <c r="I183" s="31">
        <f t="shared" si="74"/>
        <v>-22.606354721975698</v>
      </c>
    </row>
    <row r="184" spans="1:9" ht="18.75">
      <c r="A184" s="39" t="s">
        <v>48</v>
      </c>
      <c r="B184" s="33">
        <f t="shared" si="66"/>
        <v>5251.8112257299999</v>
      </c>
      <c r="C184" s="25">
        <f t="shared" si="75"/>
        <v>5.0995746911590034</v>
      </c>
      <c r="D184" s="40">
        <v>3139.11793171</v>
      </c>
      <c r="E184" s="35">
        <f t="shared" si="76"/>
        <v>12.457496263594404</v>
      </c>
      <c r="F184" s="33">
        <v>2112.6932940199999</v>
      </c>
      <c r="G184" s="25">
        <f t="shared" si="77"/>
        <v>-4.2125060573768414</v>
      </c>
      <c r="H184" s="28">
        <f t="shared" si="65"/>
        <v>1026.4246376900001</v>
      </c>
      <c r="I184" s="31">
        <f t="shared" si="74"/>
        <v>75.22442497141077</v>
      </c>
    </row>
    <row r="185" spans="1:9" ht="18.75">
      <c r="A185" s="39" t="s">
        <v>49</v>
      </c>
      <c r="B185" s="33">
        <f t="shared" si="66"/>
        <v>5352.0460343599998</v>
      </c>
      <c r="C185" s="25">
        <f t="shared" si="75"/>
        <v>4.622970600666565</v>
      </c>
      <c r="D185" s="40">
        <v>3156.9237498799998</v>
      </c>
      <c r="E185" s="35">
        <f t="shared" si="76"/>
        <v>8.2186039624492668</v>
      </c>
      <c r="F185" s="33">
        <v>2195.12228448</v>
      </c>
      <c r="G185" s="25">
        <f t="shared" si="77"/>
        <v>-0.14830275810251425</v>
      </c>
      <c r="H185" s="28">
        <f t="shared" si="65"/>
        <v>961.80146539999987</v>
      </c>
      <c r="I185" s="31">
        <f t="shared" si="74"/>
        <v>33.808349987131628</v>
      </c>
    </row>
    <row r="186" spans="1:9" ht="18.75">
      <c r="A186" s="39" t="s">
        <v>50</v>
      </c>
      <c r="B186" s="33">
        <f t="shared" si="66"/>
        <v>5289.8154236999999</v>
      </c>
      <c r="C186" s="25">
        <f t="shared" si="75"/>
        <v>1.3743544334905655</v>
      </c>
      <c r="D186" s="40">
        <v>3161.0097981399999</v>
      </c>
      <c r="E186" s="35">
        <f t="shared" si="76"/>
        <v>4.8069353076859889</v>
      </c>
      <c r="F186" s="33">
        <v>2128.80562556</v>
      </c>
      <c r="G186" s="25">
        <f t="shared" si="77"/>
        <v>-3.3270288184996444</v>
      </c>
      <c r="H186" s="28">
        <f t="shared" si="65"/>
        <v>1032.20417258</v>
      </c>
      <c r="I186" s="31">
        <f t="shared" si="74"/>
        <v>26.812324152765576</v>
      </c>
    </row>
    <row r="187" spans="1:9" ht="18.75">
      <c r="A187" s="39" t="s">
        <v>51</v>
      </c>
      <c r="B187" s="33">
        <f t="shared" si="66"/>
        <v>5357.1421268499998</v>
      </c>
      <c r="C187" s="25">
        <f t="shared" si="75"/>
        <v>3.9345512613597311</v>
      </c>
      <c r="D187" s="40">
        <v>3252.32738195</v>
      </c>
      <c r="E187" s="35">
        <f t="shared" si="76"/>
        <v>5.8577117457497163</v>
      </c>
      <c r="F187" s="33">
        <v>2104.8147448999998</v>
      </c>
      <c r="G187" s="25">
        <f t="shared" si="77"/>
        <v>1.0965680892390584</v>
      </c>
      <c r="H187" s="28">
        <f t="shared" si="65"/>
        <v>1147.5126370500002</v>
      </c>
      <c r="I187" s="31">
        <f t="shared" si="74"/>
        <v>15.866693227635409</v>
      </c>
    </row>
    <row r="188" spans="1:9" ht="18.75">
      <c r="A188" s="39" t="s">
        <v>52</v>
      </c>
      <c r="B188" s="33">
        <f t="shared" si="66"/>
        <v>5453.2323024899997</v>
      </c>
      <c r="C188" s="25">
        <f t="shared" si="75"/>
        <v>5.8945494072589311</v>
      </c>
      <c r="D188" s="40">
        <v>3217.83930487</v>
      </c>
      <c r="E188" s="35">
        <f t="shared" si="76"/>
        <v>7.1813831342577128</v>
      </c>
      <c r="F188" s="33">
        <v>2235.3929976200002</v>
      </c>
      <c r="G188" s="25">
        <f t="shared" si="77"/>
        <v>4.0954901911297581</v>
      </c>
      <c r="H188" s="28">
        <f t="shared" si="65"/>
        <v>982.44630724999979</v>
      </c>
      <c r="I188" s="31">
        <f t="shared" si="74"/>
        <v>14.933889015731939</v>
      </c>
    </row>
    <row r="189" spans="1:9" ht="18.75">
      <c r="A189" s="39" t="s">
        <v>53</v>
      </c>
      <c r="B189" s="33">
        <f t="shared" si="66"/>
        <v>5412.9150931000004</v>
      </c>
      <c r="C189" s="25">
        <f t="shared" si="75"/>
        <v>3.1165066343564085</v>
      </c>
      <c r="D189" s="40">
        <v>3218.1015737399998</v>
      </c>
      <c r="E189" s="35">
        <f t="shared" si="76"/>
        <v>4.4016829023099113</v>
      </c>
      <c r="F189" s="33">
        <v>2194.8135193600001</v>
      </c>
      <c r="G189" s="25">
        <f t="shared" si="77"/>
        <v>1.2883358890965146</v>
      </c>
      <c r="H189" s="28">
        <f t="shared" si="65"/>
        <v>1023.2880543799997</v>
      </c>
      <c r="I189" s="31">
        <f t="shared" si="74"/>
        <v>11.770449736061916</v>
      </c>
    </row>
    <row r="190" spans="1:9" ht="18.75">
      <c r="A190" s="39" t="s">
        <v>54</v>
      </c>
      <c r="B190" s="34">
        <f t="shared" si="66"/>
        <v>5666.8335032300001</v>
      </c>
      <c r="C190" s="25">
        <f t="shared" si="75"/>
        <v>7.9421890065736411</v>
      </c>
      <c r="D190" s="40">
        <v>3285.6539883300002</v>
      </c>
      <c r="E190" s="35">
        <f t="shared" si="76"/>
        <v>8.3042918744941741</v>
      </c>
      <c r="F190" s="33">
        <v>2381.1795149</v>
      </c>
      <c r="G190" s="25">
        <f t="shared" si="77"/>
        <v>7.4465011682772753</v>
      </c>
      <c r="H190" s="28">
        <f t="shared" si="65"/>
        <v>904.47447343000022</v>
      </c>
      <c r="I190" s="31">
        <f t="shared" si="74"/>
        <v>10.629467183684538</v>
      </c>
    </row>
    <row r="191" spans="1:9" ht="18.75">
      <c r="A191" s="39" t="s">
        <v>55</v>
      </c>
      <c r="B191" s="33">
        <f t="shared" si="66"/>
        <v>5206.3215398900002</v>
      </c>
      <c r="C191" s="25">
        <f t="shared" si="75"/>
        <v>-0.26090124903705991</v>
      </c>
      <c r="D191" s="40">
        <v>3053.53191616</v>
      </c>
      <c r="E191" s="35">
        <f t="shared" si="76"/>
        <v>-1.1339555247067756</v>
      </c>
      <c r="F191" s="33">
        <v>2152.7896237300001</v>
      </c>
      <c r="G191" s="25">
        <f t="shared" si="77"/>
        <v>1.0042268613561722</v>
      </c>
      <c r="H191" s="28">
        <f t="shared" si="65"/>
        <v>900.74229242999991</v>
      </c>
      <c r="I191" s="31">
        <f t="shared" si="74"/>
        <v>-5.8951742263585789</v>
      </c>
    </row>
    <row r="192" spans="1:9" ht="18.75">
      <c r="A192" s="39" t="s">
        <v>56</v>
      </c>
      <c r="B192" s="33">
        <f t="shared" si="66"/>
        <v>5490.2518415699997</v>
      </c>
      <c r="C192" s="25">
        <f t="shared" si="75"/>
        <v>4.2923976919448048</v>
      </c>
      <c r="D192" s="40">
        <v>3303.5056578200001</v>
      </c>
      <c r="E192" s="35">
        <f t="shared" si="76"/>
        <v>5.923215936055537</v>
      </c>
      <c r="F192" s="33">
        <v>2186.74618375</v>
      </c>
      <c r="G192" s="25">
        <f t="shared" si="77"/>
        <v>1.9217983528158511</v>
      </c>
      <c r="H192" s="28">
        <f t="shared" si="65"/>
        <v>1116.7594740700001</v>
      </c>
      <c r="I192" s="31">
        <f t="shared" si="74"/>
        <v>14.744183166763136</v>
      </c>
    </row>
    <row r="193" spans="1:9" ht="18.75">
      <c r="A193" s="39" t="s">
        <v>57</v>
      </c>
      <c r="B193" s="33">
        <f t="shared" si="66"/>
        <v>6013.8713777100002</v>
      </c>
      <c r="C193" s="25">
        <f>((B193/B180)-1)*100</f>
        <v>6.2304108571805683</v>
      </c>
      <c r="D193" s="40">
        <v>3577.47169794</v>
      </c>
      <c r="E193" s="35">
        <f>((D193/D180)-1)*100</f>
        <v>6.5847032082139378</v>
      </c>
      <c r="F193" s="33">
        <v>2436.3996797700001</v>
      </c>
      <c r="G193" s="25">
        <f t="shared" si="77"/>
        <v>5.7144356138890684</v>
      </c>
      <c r="H193" s="28">
        <f t="shared" si="65"/>
        <v>1141.0720181699999</v>
      </c>
      <c r="I193" s="31">
        <f t="shared" si="74"/>
        <v>8.491702444281902</v>
      </c>
    </row>
    <row r="194" spans="1:9" s="74" customFormat="1" ht="18.75">
      <c r="A194" s="89" t="s">
        <v>205</v>
      </c>
      <c r="B194" s="54">
        <f t="shared" si="66"/>
        <v>23245.288008640004</v>
      </c>
      <c r="C194" s="55">
        <f>((B194/B207)-1)*100</f>
        <v>18.011235187498585</v>
      </c>
      <c r="D194" s="54">
        <f>SUM(D195:D206)</f>
        <v>13370.524022860001</v>
      </c>
      <c r="E194" s="55">
        <f>((D194/D207)-1)*100</f>
        <v>14.322445838039123</v>
      </c>
      <c r="F194" s="54">
        <f>SUM(F195:F206)</f>
        <v>9874.7639857800004</v>
      </c>
      <c r="G194" s="55">
        <f>((F194/F207)-1)*100</f>
        <v>23.402595358173418</v>
      </c>
      <c r="H194" s="56">
        <f t="shared" si="65"/>
        <v>3495.760037080001</v>
      </c>
      <c r="I194" s="57">
        <f>((H194/H207)-1)*100</f>
        <v>-5.3506029561721231</v>
      </c>
    </row>
    <row r="195" spans="1:9" s="74" customFormat="1" ht="18.75">
      <c r="A195" s="97" t="s">
        <v>46</v>
      </c>
      <c r="B195" s="219">
        <f t="shared" si="66"/>
        <v>5907.5868513300002</v>
      </c>
      <c r="C195" s="220">
        <f>((B195/B182)-1)*100</f>
        <v>15.667168250365361</v>
      </c>
      <c r="D195" s="40">
        <v>3566.9962639700002</v>
      </c>
      <c r="E195" s="221">
        <f>((D195/D182)-1)*100</f>
        <v>9.8320423969583626</v>
      </c>
      <c r="F195" s="219">
        <v>2340.59058736</v>
      </c>
      <c r="G195" s="220">
        <f>((F195/F182)-1)*100</f>
        <v>25.857222887600926</v>
      </c>
      <c r="H195" s="222">
        <f t="shared" si="65"/>
        <v>1226.4056766100002</v>
      </c>
      <c r="I195" s="31">
        <f>((H195/H182)-1)*100</f>
        <v>-11.639937887471142</v>
      </c>
    </row>
    <row r="196" spans="1:9" s="74" customFormat="1" ht="18.75">
      <c r="A196" s="97" t="s">
        <v>47</v>
      </c>
      <c r="B196" s="219">
        <f t="shared" si="66"/>
        <v>5087.7847520100004</v>
      </c>
      <c r="C196" s="220">
        <f t="shared" ref="C196:C205" si="78">((B196/B183)-1)*100</f>
        <v>27.632966385039893</v>
      </c>
      <c r="D196" s="40">
        <v>2998.7798698299998</v>
      </c>
      <c r="E196" s="221">
        <f t="shared" ref="E196:E205" si="79">((D196/D183)-1)*100</f>
        <v>39.366304246001334</v>
      </c>
      <c r="F196" s="219">
        <v>2089.0048821800001</v>
      </c>
      <c r="G196" s="220">
        <f t="shared" ref="G196:G206" si="80">((F196/F183)-1)*100</f>
        <v>13.870955708325639</v>
      </c>
      <c r="H196" s="222">
        <f t="shared" si="65"/>
        <v>909.77498764999973</v>
      </c>
      <c r="I196" s="102">
        <f>((H196/H183)-1)*100</f>
        <v>186.82504473516985</v>
      </c>
    </row>
    <row r="197" spans="1:9" s="74" customFormat="1" ht="18.75">
      <c r="A197" s="97" t="s">
        <v>48</v>
      </c>
      <c r="B197" s="219">
        <f t="shared" si="66"/>
        <v>5909.3621280000007</v>
      </c>
      <c r="C197" s="220">
        <f t="shared" si="78"/>
        <v>12.520459590178845</v>
      </c>
      <c r="D197" s="40">
        <v>3210.3265274</v>
      </c>
      <c r="E197" s="221">
        <f t="shared" si="79"/>
        <v>2.2684269033247162</v>
      </c>
      <c r="F197" s="219">
        <v>2699.0356006000002</v>
      </c>
      <c r="G197" s="220">
        <f t="shared" si="80"/>
        <v>27.753309400832027</v>
      </c>
      <c r="H197" s="222">
        <f t="shared" si="65"/>
        <v>511.29092679999985</v>
      </c>
      <c r="I197" s="102">
        <f>((H197/H184)-1)*100</f>
        <v>-50.187192705089799</v>
      </c>
    </row>
    <row r="198" spans="1:9" s="74" customFormat="1" ht="19.5" thickBot="1">
      <c r="A198" s="110" t="s">
        <v>49</v>
      </c>
      <c r="B198" s="111">
        <f t="shared" si="66"/>
        <v>6340.5542772999997</v>
      </c>
      <c r="C198" s="112">
        <f t="shared" si="78"/>
        <v>18.469726093419258</v>
      </c>
      <c r="D198" s="62">
        <v>3594.42136166</v>
      </c>
      <c r="E198" s="113">
        <f t="shared" si="79"/>
        <v>13.858352194810863</v>
      </c>
      <c r="F198" s="111">
        <v>2746.1329156400002</v>
      </c>
      <c r="G198" s="112">
        <f t="shared" si="80"/>
        <v>25.101591608620954</v>
      </c>
      <c r="H198" s="114">
        <f t="shared" si="65"/>
        <v>848.28844601999981</v>
      </c>
      <c r="I198" s="115">
        <f>((H198/H185)-1)*100</f>
        <v>-11.802125850659994</v>
      </c>
    </row>
    <row r="199" spans="1:9" s="74" customFormat="1" ht="18.75" hidden="1">
      <c r="A199" s="97" t="s">
        <v>50</v>
      </c>
      <c r="B199" s="103">
        <f t="shared" si="66"/>
        <v>0</v>
      </c>
      <c r="C199" s="100">
        <f t="shared" si="78"/>
        <v>-100</v>
      </c>
      <c r="D199" s="40"/>
      <c r="E199" s="104">
        <f t="shared" si="79"/>
        <v>-100</v>
      </c>
      <c r="F199" s="103"/>
      <c r="G199" s="100">
        <f t="shared" si="80"/>
        <v>-100</v>
      </c>
      <c r="H199" s="87">
        <f t="shared" si="65"/>
        <v>0</v>
      </c>
      <c r="I199" s="102">
        <f>((H199/H186)-1)*100</f>
        <v>-100</v>
      </c>
    </row>
    <row r="200" spans="1:9" s="74" customFormat="1" ht="18.75" hidden="1">
      <c r="A200" s="97" t="s">
        <v>51</v>
      </c>
      <c r="B200" s="103">
        <f t="shared" si="66"/>
        <v>0</v>
      </c>
      <c r="C200" s="100">
        <f t="shared" si="78"/>
        <v>-100</v>
      </c>
      <c r="D200" s="40"/>
      <c r="E200" s="104">
        <f t="shared" si="79"/>
        <v>-100</v>
      </c>
      <c r="F200" s="103"/>
      <c r="G200" s="100">
        <f t="shared" si="80"/>
        <v>-100</v>
      </c>
      <c r="H200" s="87">
        <f t="shared" si="65"/>
        <v>0</v>
      </c>
      <c r="I200" s="102">
        <f t="shared" ref="I200:I206" si="81">((H200/H187)-1)*100</f>
        <v>-100</v>
      </c>
    </row>
    <row r="201" spans="1:9" s="74" customFormat="1" ht="18.75" hidden="1">
      <c r="A201" s="97" t="s">
        <v>52</v>
      </c>
      <c r="B201" s="103">
        <f t="shared" si="66"/>
        <v>0</v>
      </c>
      <c r="C201" s="100">
        <f t="shared" si="78"/>
        <v>-100</v>
      </c>
      <c r="D201" s="40"/>
      <c r="E201" s="104">
        <f t="shared" si="79"/>
        <v>-100</v>
      </c>
      <c r="F201" s="103"/>
      <c r="G201" s="100">
        <f t="shared" si="80"/>
        <v>-100</v>
      </c>
      <c r="H201" s="87">
        <f t="shared" si="65"/>
        <v>0</v>
      </c>
      <c r="I201" s="102">
        <f t="shared" si="81"/>
        <v>-100</v>
      </c>
    </row>
    <row r="202" spans="1:9" s="74" customFormat="1" ht="18.75" hidden="1">
      <c r="A202" s="97" t="s">
        <v>53</v>
      </c>
      <c r="B202" s="103">
        <f t="shared" si="66"/>
        <v>0</v>
      </c>
      <c r="C202" s="100">
        <f t="shared" si="78"/>
        <v>-100</v>
      </c>
      <c r="D202" s="40"/>
      <c r="E202" s="104">
        <f t="shared" si="79"/>
        <v>-100</v>
      </c>
      <c r="F202" s="103"/>
      <c r="G202" s="100">
        <f t="shared" si="80"/>
        <v>-100</v>
      </c>
      <c r="H202" s="87">
        <f t="shared" si="65"/>
        <v>0</v>
      </c>
      <c r="I202" s="102">
        <f t="shared" si="81"/>
        <v>-100</v>
      </c>
    </row>
    <row r="203" spans="1:9" s="74" customFormat="1" ht="18.75" hidden="1">
      <c r="A203" s="97" t="s">
        <v>54</v>
      </c>
      <c r="B203" s="109">
        <f t="shared" si="66"/>
        <v>0</v>
      </c>
      <c r="C203" s="100">
        <f t="shared" si="78"/>
        <v>-100</v>
      </c>
      <c r="D203" s="40"/>
      <c r="E203" s="104">
        <f t="shared" si="79"/>
        <v>-100</v>
      </c>
      <c r="F203" s="103"/>
      <c r="G203" s="100">
        <f t="shared" si="80"/>
        <v>-100</v>
      </c>
      <c r="H203" s="87">
        <f t="shared" si="65"/>
        <v>0</v>
      </c>
      <c r="I203" s="102">
        <f t="shared" si="81"/>
        <v>-100</v>
      </c>
    </row>
    <row r="204" spans="1:9" s="74" customFormat="1" ht="18.75" hidden="1">
      <c r="A204" s="97" t="s">
        <v>55</v>
      </c>
      <c r="B204" s="103">
        <f t="shared" si="66"/>
        <v>0</v>
      </c>
      <c r="C204" s="100">
        <f t="shared" si="78"/>
        <v>-100</v>
      </c>
      <c r="D204" s="40"/>
      <c r="E204" s="104">
        <f t="shared" si="79"/>
        <v>-100</v>
      </c>
      <c r="F204" s="103"/>
      <c r="G204" s="100">
        <f t="shared" si="80"/>
        <v>-100</v>
      </c>
      <c r="H204" s="87">
        <f t="shared" si="65"/>
        <v>0</v>
      </c>
      <c r="I204" s="102">
        <f t="shared" si="81"/>
        <v>-100</v>
      </c>
    </row>
    <row r="205" spans="1:9" s="74" customFormat="1" ht="18.75" hidden="1">
      <c r="A205" s="97" t="s">
        <v>56</v>
      </c>
      <c r="B205" s="103">
        <f t="shared" si="66"/>
        <v>0</v>
      </c>
      <c r="C205" s="100">
        <f t="shared" si="78"/>
        <v>-100</v>
      </c>
      <c r="D205" s="40"/>
      <c r="E205" s="104">
        <f t="shared" si="79"/>
        <v>-100</v>
      </c>
      <c r="F205" s="103"/>
      <c r="G205" s="100">
        <f t="shared" si="80"/>
        <v>-100</v>
      </c>
      <c r="H205" s="87">
        <f t="shared" si="65"/>
        <v>0</v>
      </c>
      <c r="I205" s="102">
        <f t="shared" si="81"/>
        <v>-100</v>
      </c>
    </row>
    <row r="206" spans="1:9" s="74" customFormat="1" ht="19.5" hidden="1" thickBot="1">
      <c r="A206" s="110" t="s">
        <v>57</v>
      </c>
      <c r="B206" s="111">
        <f t="shared" si="66"/>
        <v>0</v>
      </c>
      <c r="C206" s="112">
        <f>((B206/B193)-1)*100</f>
        <v>-100</v>
      </c>
      <c r="D206" s="62"/>
      <c r="E206" s="113">
        <f>((D206/D193)-1)*100</f>
        <v>-100</v>
      </c>
      <c r="F206" s="111"/>
      <c r="G206" s="112">
        <f t="shared" si="80"/>
        <v>-100</v>
      </c>
      <c r="H206" s="114">
        <f t="shared" si="65"/>
        <v>0</v>
      </c>
      <c r="I206" s="115">
        <f t="shared" si="81"/>
        <v>-100</v>
      </c>
    </row>
    <row r="207" spans="1:9" s="74" customFormat="1" ht="17.25" hidden="1" customHeight="1">
      <c r="A207" s="116" t="s">
        <v>207</v>
      </c>
      <c r="B207" s="117">
        <f>SUM(B182:B185)</f>
        <v>19697.521148479998</v>
      </c>
      <c r="D207" s="117">
        <f>SUM(D182:D185)</f>
        <v>11695.449589839998</v>
      </c>
      <c r="F207" s="117">
        <f>SUM(F182:F185)</f>
        <v>8002.0715586400001</v>
      </c>
      <c r="H207" s="117">
        <f>SUM(H182:H185)</f>
        <v>3693.3780311999999</v>
      </c>
    </row>
    <row r="208" spans="1:9" s="74" customFormat="1" ht="18.75">
      <c r="A208" s="118" t="s">
        <v>86</v>
      </c>
      <c r="H208" s="119"/>
      <c r="I208" s="120" t="s">
        <v>208</v>
      </c>
    </row>
    <row r="209" spans="1:1" s="74" customFormat="1">
      <c r="A209" s="118" t="s">
        <v>69</v>
      </c>
    </row>
  </sheetData>
  <mergeCells count="7">
    <mergeCell ref="A1:I1"/>
    <mergeCell ref="A2:I2"/>
    <mergeCell ref="A3:A4"/>
    <mergeCell ref="B3:C3"/>
    <mergeCell ref="D3:E3"/>
    <mergeCell ref="F3:G3"/>
    <mergeCell ref="H3:I3"/>
  </mergeCells>
  <phoneticPr fontId="5" type="noConversion"/>
  <pageMargins left="0.7" right="0.7" top="0.75" bottom="0.75" header="0.3" footer="0.3"/>
  <pageSetup paperSize="9" scale="94" fitToWidth="0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F4C4C0-EA68-42EA-8794-01BC2F3A6454}">
  <sheetPr>
    <tabColor theme="9" tint="0.59999389629810485"/>
    <pageSetUpPr fitToPage="1"/>
  </sheetPr>
  <dimension ref="A1:I196"/>
  <sheetViews>
    <sheetView zoomScale="80" zoomScaleNormal="80" workbookViewId="0">
      <pane xSplit="1" ySplit="7" topLeftCell="B165" activePane="bottomRight" state="frozen"/>
      <selection activeCell="F182" sqref="F182:F186"/>
      <selection pane="topRight" activeCell="F182" sqref="F182:F186"/>
      <selection pane="bottomLeft" activeCell="F182" sqref="F182:F186"/>
      <selection pane="bottomRight" activeCell="F182" sqref="F182:F186"/>
    </sheetView>
  </sheetViews>
  <sheetFormatPr defaultRowHeight="16.5"/>
  <cols>
    <col min="1" max="1" width="13.25" style="74" customWidth="1"/>
    <col min="2" max="8" width="9" style="74"/>
    <col min="9" max="9" width="10.375" style="74" customWidth="1"/>
    <col min="10" max="256" width="9" style="74"/>
    <col min="257" max="257" width="13.25" style="74" customWidth="1"/>
    <col min="258" max="264" width="9" style="74"/>
    <col min="265" max="265" width="10.375" style="74" customWidth="1"/>
    <col min="266" max="512" width="9" style="74"/>
    <col min="513" max="513" width="13.25" style="74" customWidth="1"/>
    <col min="514" max="520" width="9" style="74"/>
    <col min="521" max="521" width="10.375" style="74" customWidth="1"/>
    <col min="522" max="768" width="9" style="74"/>
    <col min="769" max="769" width="13.25" style="74" customWidth="1"/>
    <col min="770" max="776" width="9" style="74"/>
    <col min="777" max="777" width="10.375" style="74" customWidth="1"/>
    <col min="778" max="1024" width="9" style="74"/>
    <col min="1025" max="1025" width="13.25" style="74" customWidth="1"/>
    <col min="1026" max="1032" width="9" style="74"/>
    <col min="1033" max="1033" width="10.375" style="74" customWidth="1"/>
    <col min="1034" max="1280" width="9" style="74"/>
    <col min="1281" max="1281" width="13.25" style="74" customWidth="1"/>
    <col min="1282" max="1288" width="9" style="74"/>
    <col min="1289" max="1289" width="10.375" style="74" customWidth="1"/>
    <col min="1290" max="1536" width="9" style="74"/>
    <col min="1537" max="1537" width="13.25" style="74" customWidth="1"/>
    <col min="1538" max="1544" width="9" style="74"/>
    <col min="1545" max="1545" width="10.375" style="74" customWidth="1"/>
    <col min="1546" max="1792" width="9" style="74"/>
    <col min="1793" max="1793" width="13.25" style="74" customWidth="1"/>
    <col min="1794" max="1800" width="9" style="74"/>
    <col min="1801" max="1801" width="10.375" style="74" customWidth="1"/>
    <col min="1802" max="2048" width="9" style="74"/>
    <col min="2049" max="2049" width="13.25" style="74" customWidth="1"/>
    <col min="2050" max="2056" width="9" style="74"/>
    <col min="2057" max="2057" width="10.375" style="74" customWidth="1"/>
    <col min="2058" max="2304" width="9" style="74"/>
    <col min="2305" max="2305" width="13.25" style="74" customWidth="1"/>
    <col min="2306" max="2312" width="9" style="74"/>
    <col min="2313" max="2313" width="10.375" style="74" customWidth="1"/>
    <col min="2314" max="2560" width="9" style="74"/>
    <col min="2561" max="2561" width="13.25" style="74" customWidth="1"/>
    <col min="2562" max="2568" width="9" style="74"/>
    <col min="2569" max="2569" width="10.375" style="74" customWidth="1"/>
    <col min="2570" max="2816" width="9" style="74"/>
    <col min="2817" max="2817" width="13.25" style="74" customWidth="1"/>
    <col min="2818" max="2824" width="9" style="74"/>
    <col min="2825" max="2825" width="10.375" style="74" customWidth="1"/>
    <col min="2826" max="3072" width="9" style="74"/>
    <col min="3073" max="3073" width="13.25" style="74" customWidth="1"/>
    <col min="3074" max="3080" width="9" style="74"/>
    <col min="3081" max="3081" width="10.375" style="74" customWidth="1"/>
    <col min="3082" max="3328" width="9" style="74"/>
    <col min="3329" max="3329" width="13.25" style="74" customWidth="1"/>
    <col min="3330" max="3336" width="9" style="74"/>
    <col min="3337" max="3337" width="10.375" style="74" customWidth="1"/>
    <col min="3338" max="3584" width="9" style="74"/>
    <col min="3585" max="3585" width="13.25" style="74" customWidth="1"/>
    <col min="3586" max="3592" width="9" style="74"/>
    <col min="3593" max="3593" width="10.375" style="74" customWidth="1"/>
    <col min="3594" max="3840" width="9" style="74"/>
    <col min="3841" max="3841" width="13.25" style="74" customWidth="1"/>
    <col min="3842" max="3848" width="9" style="74"/>
    <col min="3849" max="3849" width="10.375" style="74" customWidth="1"/>
    <col min="3850" max="4096" width="9" style="74"/>
    <col min="4097" max="4097" width="13.25" style="74" customWidth="1"/>
    <col min="4098" max="4104" width="9" style="74"/>
    <col min="4105" max="4105" width="10.375" style="74" customWidth="1"/>
    <col min="4106" max="4352" width="9" style="74"/>
    <col min="4353" max="4353" width="13.25" style="74" customWidth="1"/>
    <col min="4354" max="4360" width="9" style="74"/>
    <col min="4361" max="4361" width="10.375" style="74" customWidth="1"/>
    <col min="4362" max="4608" width="9" style="74"/>
    <col min="4609" max="4609" width="13.25" style="74" customWidth="1"/>
    <col min="4610" max="4616" width="9" style="74"/>
    <col min="4617" max="4617" width="10.375" style="74" customWidth="1"/>
    <col min="4618" max="4864" width="9" style="74"/>
    <col min="4865" max="4865" width="13.25" style="74" customWidth="1"/>
    <col min="4866" max="4872" width="9" style="74"/>
    <col min="4873" max="4873" width="10.375" style="74" customWidth="1"/>
    <col min="4874" max="5120" width="9" style="74"/>
    <col min="5121" max="5121" width="13.25" style="74" customWidth="1"/>
    <col min="5122" max="5128" width="9" style="74"/>
    <col min="5129" max="5129" width="10.375" style="74" customWidth="1"/>
    <col min="5130" max="5376" width="9" style="74"/>
    <col min="5377" max="5377" width="13.25" style="74" customWidth="1"/>
    <col min="5378" max="5384" width="9" style="74"/>
    <col min="5385" max="5385" width="10.375" style="74" customWidth="1"/>
    <col min="5386" max="5632" width="9" style="74"/>
    <col min="5633" max="5633" width="13.25" style="74" customWidth="1"/>
    <col min="5634" max="5640" width="9" style="74"/>
    <col min="5641" max="5641" width="10.375" style="74" customWidth="1"/>
    <col min="5642" max="5888" width="9" style="74"/>
    <col min="5889" max="5889" width="13.25" style="74" customWidth="1"/>
    <col min="5890" max="5896" width="9" style="74"/>
    <col min="5897" max="5897" width="10.375" style="74" customWidth="1"/>
    <col min="5898" max="6144" width="9" style="74"/>
    <col min="6145" max="6145" width="13.25" style="74" customWidth="1"/>
    <col min="6146" max="6152" width="9" style="74"/>
    <col min="6153" max="6153" width="10.375" style="74" customWidth="1"/>
    <col min="6154" max="6400" width="9" style="74"/>
    <col min="6401" max="6401" width="13.25" style="74" customWidth="1"/>
    <col min="6402" max="6408" width="9" style="74"/>
    <col min="6409" max="6409" width="10.375" style="74" customWidth="1"/>
    <col min="6410" max="6656" width="9" style="74"/>
    <col min="6657" max="6657" width="13.25" style="74" customWidth="1"/>
    <col min="6658" max="6664" width="9" style="74"/>
    <col min="6665" max="6665" width="10.375" style="74" customWidth="1"/>
    <col min="6666" max="6912" width="9" style="74"/>
    <col min="6913" max="6913" width="13.25" style="74" customWidth="1"/>
    <col min="6914" max="6920" width="9" style="74"/>
    <col min="6921" max="6921" width="10.375" style="74" customWidth="1"/>
    <col min="6922" max="7168" width="9" style="74"/>
    <col min="7169" max="7169" width="13.25" style="74" customWidth="1"/>
    <col min="7170" max="7176" width="9" style="74"/>
    <col min="7177" max="7177" width="10.375" style="74" customWidth="1"/>
    <col min="7178" max="7424" width="9" style="74"/>
    <col min="7425" max="7425" width="13.25" style="74" customWidth="1"/>
    <col min="7426" max="7432" width="9" style="74"/>
    <col min="7433" max="7433" width="10.375" style="74" customWidth="1"/>
    <col min="7434" max="7680" width="9" style="74"/>
    <col min="7681" max="7681" width="13.25" style="74" customWidth="1"/>
    <col min="7682" max="7688" width="9" style="74"/>
    <col min="7689" max="7689" width="10.375" style="74" customWidth="1"/>
    <col min="7690" max="7936" width="9" style="74"/>
    <col min="7937" max="7937" width="13.25" style="74" customWidth="1"/>
    <col min="7938" max="7944" width="9" style="74"/>
    <col min="7945" max="7945" width="10.375" style="74" customWidth="1"/>
    <col min="7946" max="8192" width="9" style="74"/>
    <col min="8193" max="8193" width="13.25" style="74" customWidth="1"/>
    <col min="8194" max="8200" width="9" style="74"/>
    <col min="8201" max="8201" width="10.375" style="74" customWidth="1"/>
    <col min="8202" max="8448" width="9" style="74"/>
    <col min="8449" max="8449" width="13.25" style="74" customWidth="1"/>
    <col min="8450" max="8456" width="9" style="74"/>
    <col min="8457" max="8457" width="10.375" style="74" customWidth="1"/>
    <col min="8458" max="8704" width="9" style="74"/>
    <col min="8705" max="8705" width="13.25" style="74" customWidth="1"/>
    <col min="8706" max="8712" width="9" style="74"/>
    <col min="8713" max="8713" width="10.375" style="74" customWidth="1"/>
    <col min="8714" max="8960" width="9" style="74"/>
    <col min="8961" max="8961" width="13.25" style="74" customWidth="1"/>
    <col min="8962" max="8968" width="9" style="74"/>
    <col min="8969" max="8969" width="10.375" style="74" customWidth="1"/>
    <col min="8970" max="9216" width="9" style="74"/>
    <col min="9217" max="9217" width="13.25" style="74" customWidth="1"/>
    <col min="9218" max="9224" width="9" style="74"/>
    <col min="9225" max="9225" width="10.375" style="74" customWidth="1"/>
    <col min="9226" max="9472" width="9" style="74"/>
    <col min="9473" max="9473" width="13.25" style="74" customWidth="1"/>
    <col min="9474" max="9480" width="9" style="74"/>
    <col min="9481" max="9481" width="10.375" style="74" customWidth="1"/>
    <col min="9482" max="9728" width="9" style="74"/>
    <col min="9729" max="9729" width="13.25" style="74" customWidth="1"/>
    <col min="9730" max="9736" width="9" style="74"/>
    <col min="9737" max="9737" width="10.375" style="74" customWidth="1"/>
    <col min="9738" max="9984" width="9" style="74"/>
    <col min="9985" max="9985" width="13.25" style="74" customWidth="1"/>
    <col min="9986" max="9992" width="9" style="74"/>
    <col min="9993" max="9993" width="10.375" style="74" customWidth="1"/>
    <col min="9994" max="10240" width="9" style="74"/>
    <col min="10241" max="10241" width="13.25" style="74" customWidth="1"/>
    <col min="10242" max="10248" width="9" style="74"/>
    <col min="10249" max="10249" width="10.375" style="74" customWidth="1"/>
    <col min="10250" max="10496" width="9" style="74"/>
    <col min="10497" max="10497" width="13.25" style="74" customWidth="1"/>
    <col min="10498" max="10504" width="9" style="74"/>
    <col min="10505" max="10505" width="10.375" style="74" customWidth="1"/>
    <col min="10506" max="10752" width="9" style="74"/>
    <col min="10753" max="10753" width="13.25" style="74" customWidth="1"/>
    <col min="10754" max="10760" width="9" style="74"/>
    <col min="10761" max="10761" width="10.375" style="74" customWidth="1"/>
    <col min="10762" max="11008" width="9" style="74"/>
    <col min="11009" max="11009" width="13.25" style="74" customWidth="1"/>
    <col min="11010" max="11016" width="9" style="74"/>
    <col min="11017" max="11017" width="10.375" style="74" customWidth="1"/>
    <col min="11018" max="11264" width="9" style="74"/>
    <col min="11265" max="11265" width="13.25" style="74" customWidth="1"/>
    <col min="11266" max="11272" width="9" style="74"/>
    <col min="11273" max="11273" width="10.375" style="74" customWidth="1"/>
    <col min="11274" max="11520" width="9" style="74"/>
    <col min="11521" max="11521" width="13.25" style="74" customWidth="1"/>
    <col min="11522" max="11528" width="9" style="74"/>
    <col min="11529" max="11529" width="10.375" style="74" customWidth="1"/>
    <col min="11530" max="11776" width="9" style="74"/>
    <col min="11777" max="11777" width="13.25" style="74" customWidth="1"/>
    <col min="11778" max="11784" width="9" style="74"/>
    <col min="11785" max="11785" width="10.375" style="74" customWidth="1"/>
    <col min="11786" max="12032" width="9" style="74"/>
    <col min="12033" max="12033" width="13.25" style="74" customWidth="1"/>
    <col min="12034" max="12040" width="9" style="74"/>
    <col min="12041" max="12041" width="10.375" style="74" customWidth="1"/>
    <col min="12042" max="12288" width="9" style="74"/>
    <col min="12289" max="12289" width="13.25" style="74" customWidth="1"/>
    <col min="12290" max="12296" width="9" style="74"/>
    <col min="12297" max="12297" width="10.375" style="74" customWidth="1"/>
    <col min="12298" max="12544" width="9" style="74"/>
    <col min="12545" max="12545" width="13.25" style="74" customWidth="1"/>
    <col min="12546" max="12552" width="9" style="74"/>
    <col min="12553" max="12553" width="10.375" style="74" customWidth="1"/>
    <col min="12554" max="12800" width="9" style="74"/>
    <col min="12801" max="12801" width="13.25" style="74" customWidth="1"/>
    <col min="12802" max="12808" width="9" style="74"/>
    <col min="12809" max="12809" width="10.375" style="74" customWidth="1"/>
    <col min="12810" max="13056" width="9" style="74"/>
    <col min="13057" max="13057" width="13.25" style="74" customWidth="1"/>
    <col min="13058" max="13064" width="9" style="74"/>
    <col min="13065" max="13065" width="10.375" style="74" customWidth="1"/>
    <col min="13066" max="13312" width="9" style="74"/>
    <col min="13313" max="13313" width="13.25" style="74" customWidth="1"/>
    <col min="13314" max="13320" width="9" style="74"/>
    <col min="13321" max="13321" width="10.375" style="74" customWidth="1"/>
    <col min="13322" max="13568" width="9" style="74"/>
    <col min="13569" max="13569" width="13.25" style="74" customWidth="1"/>
    <col min="13570" max="13576" width="9" style="74"/>
    <col min="13577" max="13577" width="10.375" style="74" customWidth="1"/>
    <col min="13578" max="13824" width="9" style="74"/>
    <col min="13825" max="13825" width="13.25" style="74" customWidth="1"/>
    <col min="13826" max="13832" width="9" style="74"/>
    <col min="13833" max="13833" width="10.375" style="74" customWidth="1"/>
    <col min="13834" max="14080" width="9" style="74"/>
    <col min="14081" max="14081" width="13.25" style="74" customWidth="1"/>
    <col min="14082" max="14088" width="9" style="74"/>
    <col min="14089" max="14089" width="10.375" style="74" customWidth="1"/>
    <col min="14090" max="14336" width="9" style="74"/>
    <col min="14337" max="14337" width="13.25" style="74" customWidth="1"/>
    <col min="14338" max="14344" width="9" style="74"/>
    <col min="14345" max="14345" width="10.375" style="74" customWidth="1"/>
    <col min="14346" max="14592" width="9" style="74"/>
    <col min="14593" max="14593" width="13.25" style="74" customWidth="1"/>
    <col min="14594" max="14600" width="9" style="74"/>
    <col min="14601" max="14601" width="10.375" style="74" customWidth="1"/>
    <col min="14602" max="14848" width="9" style="74"/>
    <col min="14849" max="14849" width="13.25" style="74" customWidth="1"/>
    <col min="14850" max="14856" width="9" style="74"/>
    <col min="14857" max="14857" width="10.375" style="74" customWidth="1"/>
    <col min="14858" max="15104" width="9" style="74"/>
    <col min="15105" max="15105" width="13.25" style="74" customWidth="1"/>
    <col min="15106" max="15112" width="9" style="74"/>
    <col min="15113" max="15113" width="10.375" style="74" customWidth="1"/>
    <col min="15114" max="15360" width="9" style="74"/>
    <col min="15361" max="15361" width="13.25" style="74" customWidth="1"/>
    <col min="15362" max="15368" width="9" style="74"/>
    <col min="15369" max="15369" width="10.375" style="74" customWidth="1"/>
    <col min="15370" max="15616" width="9" style="74"/>
    <col min="15617" max="15617" width="13.25" style="74" customWidth="1"/>
    <col min="15618" max="15624" width="9" style="74"/>
    <col min="15625" max="15625" width="10.375" style="74" customWidth="1"/>
    <col min="15626" max="15872" width="9" style="74"/>
    <col min="15873" max="15873" width="13.25" style="74" customWidth="1"/>
    <col min="15874" max="15880" width="9" style="74"/>
    <col min="15881" max="15881" width="10.375" style="74" customWidth="1"/>
    <col min="15882" max="16128" width="9" style="74"/>
    <col min="16129" max="16129" width="13.25" style="74" customWidth="1"/>
    <col min="16130" max="16136" width="9" style="74"/>
    <col min="16137" max="16137" width="10.375" style="74" customWidth="1"/>
    <col min="16138" max="16384" width="9" style="74"/>
  </cols>
  <sheetData>
    <row r="1" spans="1:9" ht="39.75" customHeight="1">
      <c r="A1" s="233" t="s">
        <v>133</v>
      </c>
      <c r="B1" s="273"/>
      <c r="C1" s="273"/>
      <c r="D1" s="273"/>
      <c r="E1" s="273"/>
      <c r="F1" s="273"/>
      <c r="G1" s="273"/>
      <c r="H1" s="273"/>
      <c r="I1" s="273"/>
    </row>
    <row r="2" spans="1:9" ht="18.75" customHeight="1" thickBot="1">
      <c r="A2" s="234" t="s">
        <v>1</v>
      </c>
      <c r="B2" s="234"/>
      <c r="C2" s="234"/>
      <c r="D2" s="234"/>
      <c r="E2" s="234"/>
      <c r="F2" s="234"/>
      <c r="G2" s="234"/>
      <c r="H2" s="234"/>
      <c r="I2" s="234"/>
    </row>
    <row r="3" spans="1:9" ht="25.5" customHeight="1">
      <c r="A3" s="235" t="s">
        <v>102</v>
      </c>
      <c r="B3" s="237" t="s">
        <v>3</v>
      </c>
      <c r="C3" s="238"/>
      <c r="D3" s="239" t="s">
        <v>4</v>
      </c>
      <c r="E3" s="240"/>
      <c r="F3" s="241" t="s">
        <v>5</v>
      </c>
      <c r="G3" s="242"/>
      <c r="H3" s="243" t="s">
        <v>6</v>
      </c>
      <c r="I3" s="244"/>
    </row>
    <row r="4" spans="1:9" ht="25.5" customHeight="1">
      <c r="A4" s="236"/>
      <c r="B4" s="75" t="s">
        <v>7</v>
      </c>
      <c r="C4" s="76" t="s">
        <v>8</v>
      </c>
      <c r="D4" s="77" t="s">
        <v>9</v>
      </c>
      <c r="E4" s="77" t="s">
        <v>10</v>
      </c>
      <c r="F4" s="78" t="s">
        <v>9</v>
      </c>
      <c r="G4" s="79" t="s">
        <v>10</v>
      </c>
      <c r="H4" s="80" t="s">
        <v>9</v>
      </c>
      <c r="I4" s="81" t="s">
        <v>10</v>
      </c>
    </row>
    <row r="5" spans="1:9" ht="18.75" hidden="1" customHeight="1">
      <c r="A5" s="82" t="s">
        <v>103</v>
      </c>
      <c r="B5" s="83">
        <f>D5+F5</f>
        <v>1899.30718305</v>
      </c>
      <c r="C5" s="84"/>
      <c r="D5" s="85">
        <v>733.88661440999999</v>
      </c>
      <c r="E5" s="86">
        <v>15.942515653631894</v>
      </c>
      <c r="F5" s="83">
        <v>1165.4205686400001</v>
      </c>
      <c r="G5" s="84">
        <v>19.819808288980557</v>
      </c>
      <c r="H5" s="87">
        <f>D5-F5</f>
        <v>-431.53395423000006</v>
      </c>
      <c r="I5" s="88"/>
    </row>
    <row r="6" spans="1:9" ht="18.75" hidden="1">
      <c r="A6" s="89" t="s">
        <v>104</v>
      </c>
      <c r="B6" s="54">
        <f t="shared" ref="B6:B50" si="0">D6+F6</f>
        <v>2253.8065947000005</v>
      </c>
      <c r="C6" s="90">
        <f t="shared" ref="C6:C12" si="1">((B6/B5)-1)*100</f>
        <v>18.664669665531818</v>
      </c>
      <c r="D6" s="54">
        <v>856.01516994000008</v>
      </c>
      <c r="E6" s="95">
        <f>((D6/D5)-1)*100</f>
        <v>16.641338475451551</v>
      </c>
      <c r="F6" s="54">
        <v>1397.7914247600002</v>
      </c>
      <c r="G6" s="90">
        <f t="shared" ref="G6:G12" si="2">((F6/F5)-1)*100</f>
        <v>19.938798265004685</v>
      </c>
      <c r="H6" s="56">
        <f t="shared" ref="H6:H50" si="3">D6-F6</f>
        <v>-541.77625482000008</v>
      </c>
      <c r="I6" s="91">
        <f>((H6/H5)-1)*100</f>
        <v>25.546610993035035</v>
      </c>
    </row>
    <row r="7" spans="1:9" ht="18.75" hidden="1">
      <c r="A7" s="82" t="s">
        <v>105</v>
      </c>
      <c r="B7" s="83">
        <f t="shared" si="0"/>
        <v>2777.88177051</v>
      </c>
      <c r="C7" s="84">
        <f t="shared" si="1"/>
        <v>23.252890334175191</v>
      </c>
      <c r="D7" s="85">
        <v>1073.8949166899999</v>
      </c>
      <c r="E7" s="86">
        <f t="shared" ref="E7:E12" si="4">((D7/D6)-1)*100</f>
        <v>25.45279037114161</v>
      </c>
      <c r="F7" s="83">
        <v>1703.9868538199999</v>
      </c>
      <c r="G7" s="84">
        <f t="shared" si="2"/>
        <v>21.905659430738989</v>
      </c>
      <c r="H7" s="92">
        <f t="shared" si="3"/>
        <v>-630.09193712999991</v>
      </c>
      <c r="I7" s="93">
        <f t="shared" ref="I7:I12" si="5">((H7/H6)-1)*100</f>
        <v>16.301135667036903</v>
      </c>
    </row>
    <row r="8" spans="1:9" ht="18.75" hidden="1">
      <c r="A8" s="82" t="s">
        <v>106</v>
      </c>
      <c r="B8" s="83">
        <f t="shared" si="0"/>
        <v>3336.6741668300001</v>
      </c>
      <c r="C8" s="84">
        <f t="shared" si="1"/>
        <v>20.115773185602848</v>
      </c>
      <c r="D8" s="85">
        <v>1319.5863705700001</v>
      </c>
      <c r="E8" s="86">
        <f t="shared" si="4"/>
        <v>22.878537747182914</v>
      </c>
      <c r="F8" s="83">
        <v>2017.08779626</v>
      </c>
      <c r="G8" s="84">
        <f t="shared" si="2"/>
        <v>18.374610211228458</v>
      </c>
      <c r="H8" s="92">
        <f t="shared" si="3"/>
        <v>-697.50142568999991</v>
      </c>
      <c r="I8" s="93">
        <f t="shared" si="5"/>
        <v>10.698357586837703</v>
      </c>
    </row>
    <row r="9" spans="1:9" ht="18.75" hidden="1">
      <c r="A9" s="82" t="s">
        <v>107</v>
      </c>
      <c r="B9" s="83">
        <f t="shared" si="0"/>
        <v>2430.9306619099998</v>
      </c>
      <c r="C9" s="84">
        <f t="shared" si="1"/>
        <v>-27.145098970826385</v>
      </c>
      <c r="D9" s="85">
        <v>1021.61341397</v>
      </c>
      <c r="E9" s="86">
        <f t="shared" si="4"/>
        <v>-22.580784649305642</v>
      </c>
      <c r="F9" s="83">
        <v>1409.31724794</v>
      </c>
      <c r="G9" s="84">
        <f t="shared" si="2"/>
        <v>-30.131090448660824</v>
      </c>
      <c r="H9" s="92">
        <f t="shared" si="3"/>
        <v>-387.70383397000001</v>
      </c>
      <c r="I9" s="93">
        <f t="shared" si="5"/>
        <v>-44.41533455125689</v>
      </c>
    </row>
    <row r="10" spans="1:9" ht="18.75" hidden="1">
      <c r="A10" s="94" t="s">
        <v>108</v>
      </c>
      <c r="B10" s="83">
        <f t="shared" si="0"/>
        <v>2966.88103434</v>
      </c>
      <c r="C10" s="84">
        <f t="shared" si="1"/>
        <v>22.047127087076191</v>
      </c>
      <c r="D10" s="85">
        <v>1129.3475058000001</v>
      </c>
      <c r="E10" s="86">
        <f t="shared" si="4"/>
        <v>10.54548524488772</v>
      </c>
      <c r="F10" s="83">
        <v>1837.5335285399999</v>
      </c>
      <c r="G10" s="84">
        <f t="shared" si="2"/>
        <v>30.38466187978073</v>
      </c>
      <c r="H10" s="92">
        <f t="shared" si="3"/>
        <v>-708.18602273999977</v>
      </c>
      <c r="I10" s="93">
        <f t="shared" si="5"/>
        <v>82.661599058315801</v>
      </c>
    </row>
    <row r="11" spans="1:9" ht="18.75" hidden="1">
      <c r="A11" s="89" t="s">
        <v>109</v>
      </c>
      <c r="B11" s="54">
        <f t="shared" si="0"/>
        <v>3760.0048227199995</v>
      </c>
      <c r="C11" s="90">
        <f t="shared" si="1"/>
        <v>26.732578057563884</v>
      </c>
      <c r="D11" s="54">
        <v>1349.32326855</v>
      </c>
      <c r="E11" s="95">
        <f t="shared" si="4"/>
        <v>19.478128885951264</v>
      </c>
      <c r="F11" s="54">
        <v>2410.6815541699998</v>
      </c>
      <c r="G11" s="90">
        <f t="shared" si="2"/>
        <v>31.191160146361561</v>
      </c>
      <c r="H11" s="56">
        <f t="shared" si="3"/>
        <v>-1061.3582856199998</v>
      </c>
      <c r="I11" s="91">
        <f t="shared" si="5"/>
        <v>49.869984938923608</v>
      </c>
    </row>
    <row r="12" spans="1:9" ht="18.75" hidden="1">
      <c r="A12" s="96" t="s">
        <v>110</v>
      </c>
      <c r="B12" s="83">
        <f t="shared" si="0"/>
        <v>3890.5405603400004</v>
      </c>
      <c r="C12" s="84">
        <f t="shared" si="1"/>
        <v>3.4716906965446714</v>
      </c>
      <c r="D12" s="85">
        <v>1524.8445859000001</v>
      </c>
      <c r="E12" s="86">
        <f t="shared" si="4"/>
        <v>13.008099796471861</v>
      </c>
      <c r="F12" s="83">
        <v>2365.6959744400001</v>
      </c>
      <c r="G12" s="84">
        <f t="shared" si="2"/>
        <v>-1.8660938294476792</v>
      </c>
      <c r="H12" s="92">
        <f t="shared" si="3"/>
        <v>-840.85138854000002</v>
      </c>
      <c r="I12" s="93">
        <f t="shared" si="5"/>
        <v>-20.775915170925451</v>
      </c>
    </row>
    <row r="13" spans="1:9" ht="18.75" hidden="1" customHeight="1">
      <c r="A13" s="97" t="s">
        <v>46</v>
      </c>
      <c r="B13" s="83">
        <f t="shared" si="0"/>
        <v>278.51754040000003</v>
      </c>
      <c r="C13" s="84"/>
      <c r="D13" s="85">
        <v>103.53059723</v>
      </c>
      <c r="E13" s="86"/>
      <c r="F13" s="83">
        <v>174.98694317000002</v>
      </c>
      <c r="G13" s="84"/>
      <c r="H13" s="92">
        <f t="shared" si="3"/>
        <v>-71.45634594000002</v>
      </c>
      <c r="I13" s="93"/>
    </row>
    <row r="14" spans="1:9" ht="18.75" hidden="1" customHeight="1">
      <c r="A14" s="97" t="s">
        <v>47</v>
      </c>
      <c r="B14" s="83">
        <f t="shared" si="0"/>
        <v>296.13962829000002</v>
      </c>
      <c r="C14" s="84"/>
      <c r="D14" s="85">
        <v>117.69295083000002</v>
      </c>
      <c r="E14" s="86"/>
      <c r="F14" s="83">
        <v>178.44667745999999</v>
      </c>
      <c r="G14" s="84"/>
      <c r="H14" s="92">
        <f t="shared" si="3"/>
        <v>-60.753726629999974</v>
      </c>
      <c r="I14" s="93"/>
    </row>
    <row r="15" spans="1:9" ht="18.75" hidden="1" customHeight="1">
      <c r="A15" s="97" t="s">
        <v>111</v>
      </c>
      <c r="B15" s="83">
        <f t="shared" si="0"/>
        <v>339.13584479999997</v>
      </c>
      <c r="C15" s="84"/>
      <c r="D15" s="85">
        <v>132.01889093</v>
      </c>
      <c r="E15" s="86"/>
      <c r="F15" s="83">
        <v>207.11695387</v>
      </c>
      <c r="G15" s="84"/>
      <c r="H15" s="92">
        <f t="shared" si="3"/>
        <v>-75.098062940000005</v>
      </c>
      <c r="I15" s="93"/>
    </row>
    <row r="16" spans="1:9" ht="18.75" hidden="1" customHeight="1">
      <c r="A16" s="97" t="s">
        <v>112</v>
      </c>
      <c r="B16" s="83">
        <f t="shared" si="0"/>
        <v>318.81014969</v>
      </c>
      <c r="C16" s="84"/>
      <c r="D16" s="85">
        <v>126.24304135</v>
      </c>
      <c r="E16" s="86"/>
      <c r="F16" s="83">
        <v>192.56710834</v>
      </c>
      <c r="G16" s="84"/>
      <c r="H16" s="92">
        <f t="shared" si="3"/>
        <v>-66.324066990000006</v>
      </c>
      <c r="I16" s="93"/>
    </row>
    <row r="17" spans="1:9" ht="18.75" hidden="1" customHeight="1">
      <c r="A17" s="97" t="s">
        <v>113</v>
      </c>
      <c r="B17" s="83">
        <f t="shared" si="0"/>
        <v>347.14993986000002</v>
      </c>
      <c r="C17" s="84"/>
      <c r="D17" s="85">
        <v>131.01595509000001</v>
      </c>
      <c r="E17" s="86"/>
      <c r="F17" s="83">
        <v>216.13398476999998</v>
      </c>
      <c r="G17" s="84"/>
      <c r="H17" s="92">
        <f t="shared" si="3"/>
        <v>-85.118029679999978</v>
      </c>
      <c r="I17" s="93"/>
    </row>
    <row r="18" spans="1:9" ht="18.75" hidden="1" customHeight="1">
      <c r="A18" s="97" t="s">
        <v>114</v>
      </c>
      <c r="B18" s="83">
        <f t="shared" si="0"/>
        <v>336.84314723</v>
      </c>
      <c r="C18" s="84"/>
      <c r="D18" s="85">
        <v>132.41474501000002</v>
      </c>
      <c r="E18" s="86"/>
      <c r="F18" s="83">
        <v>204.42840221999998</v>
      </c>
      <c r="G18" s="84"/>
      <c r="H18" s="92">
        <f t="shared" si="3"/>
        <v>-72.013657209999963</v>
      </c>
      <c r="I18" s="93"/>
    </row>
    <row r="19" spans="1:9" ht="18.75" hidden="1" customHeight="1">
      <c r="A19" s="97" t="s">
        <v>115</v>
      </c>
      <c r="B19" s="83">
        <f t="shared" si="0"/>
        <v>335.61712532000001</v>
      </c>
      <c r="C19" s="84"/>
      <c r="D19" s="85">
        <v>127.92870395</v>
      </c>
      <c r="E19" s="86"/>
      <c r="F19" s="83">
        <v>207.68842136999999</v>
      </c>
      <c r="G19" s="84"/>
      <c r="H19" s="92">
        <f t="shared" si="3"/>
        <v>-79.759717419999987</v>
      </c>
      <c r="I19" s="93"/>
    </row>
    <row r="20" spans="1:9" ht="18.75" hidden="1" customHeight="1">
      <c r="A20" s="97" t="s">
        <v>116</v>
      </c>
      <c r="B20" s="83">
        <f t="shared" si="0"/>
        <v>317.44007359</v>
      </c>
      <c r="C20" s="84"/>
      <c r="D20" s="85">
        <v>128.60530779999999</v>
      </c>
      <c r="E20" s="86"/>
      <c r="F20" s="83">
        <v>188.83476578999998</v>
      </c>
      <c r="G20" s="84"/>
      <c r="H20" s="92">
        <f t="shared" si="3"/>
        <v>-60.229457989999986</v>
      </c>
      <c r="I20" s="93"/>
    </row>
    <row r="21" spans="1:9" ht="18.75" hidden="1" customHeight="1">
      <c r="A21" s="97" t="s">
        <v>117</v>
      </c>
      <c r="B21" s="83">
        <f t="shared" si="0"/>
        <v>330.07090519999997</v>
      </c>
      <c r="C21" s="84"/>
      <c r="D21" s="85">
        <v>130.02733981</v>
      </c>
      <c r="E21" s="86"/>
      <c r="F21" s="83">
        <v>200.04356539</v>
      </c>
      <c r="G21" s="84"/>
      <c r="H21" s="92">
        <f t="shared" si="3"/>
        <v>-70.016225579999997</v>
      </c>
      <c r="I21" s="93"/>
    </row>
    <row r="22" spans="1:9" ht="18.75" hidden="1" customHeight="1">
      <c r="A22" s="97" t="s">
        <v>118</v>
      </c>
      <c r="B22" s="83">
        <f t="shared" si="0"/>
        <v>319.73180567999998</v>
      </c>
      <c r="C22" s="84"/>
      <c r="D22" s="85">
        <v>131.80968672999998</v>
      </c>
      <c r="E22" s="86"/>
      <c r="F22" s="83">
        <v>187.92211895</v>
      </c>
      <c r="G22" s="84"/>
      <c r="H22" s="92">
        <f t="shared" si="3"/>
        <v>-56.112432220000017</v>
      </c>
      <c r="I22" s="93"/>
    </row>
    <row r="23" spans="1:9" ht="18.75" hidden="1" customHeight="1">
      <c r="A23" s="97" t="s">
        <v>56</v>
      </c>
      <c r="B23" s="83">
        <f t="shared" si="0"/>
        <v>346.33131352999999</v>
      </c>
      <c r="C23" s="84"/>
      <c r="D23" s="85">
        <v>137.44629345999999</v>
      </c>
      <c r="E23" s="86"/>
      <c r="F23" s="83">
        <v>208.88502007</v>
      </c>
      <c r="G23" s="84"/>
      <c r="H23" s="92">
        <f t="shared" si="3"/>
        <v>-71.438726610000003</v>
      </c>
      <c r="I23" s="93"/>
    </row>
    <row r="24" spans="1:9" ht="18.75" hidden="1" customHeight="1">
      <c r="A24" s="97" t="s">
        <v>57</v>
      </c>
      <c r="B24" s="83">
        <f t="shared" si="0"/>
        <v>324.75308674999997</v>
      </c>
      <c r="C24" s="84"/>
      <c r="D24" s="85">
        <v>126.11107369</v>
      </c>
      <c r="E24" s="86"/>
      <c r="F24" s="83">
        <v>198.64201305999998</v>
      </c>
      <c r="G24" s="84"/>
      <c r="H24" s="92">
        <f t="shared" si="3"/>
        <v>-72.530939369999984</v>
      </c>
      <c r="I24" s="93"/>
    </row>
    <row r="25" spans="1:9" ht="18.75" hidden="1">
      <c r="A25" s="98" t="s">
        <v>119</v>
      </c>
      <c r="B25" s="83">
        <f t="shared" si="0"/>
        <v>4040.9271703400004</v>
      </c>
      <c r="C25" s="84">
        <f>((B25/B12)-1)*100</f>
        <v>3.8654425437183226</v>
      </c>
      <c r="D25" s="85">
        <f>SUM(D26:D37)</f>
        <v>1521.3718231500002</v>
      </c>
      <c r="E25" s="86">
        <f>((D25/D12)-1)*100</f>
        <v>-0.22774535727194678</v>
      </c>
      <c r="F25" s="83">
        <f>SUM(F26:F37)</f>
        <v>2519.5553471900002</v>
      </c>
      <c r="G25" s="84">
        <f>((F25/F12)-1)*100</f>
        <v>6.5037677880997125</v>
      </c>
      <c r="H25" s="92">
        <f t="shared" si="3"/>
        <v>-998.18352404000007</v>
      </c>
      <c r="I25" s="93">
        <f>((H25/H12)-1)*100</f>
        <v>18.711051399127896</v>
      </c>
    </row>
    <row r="26" spans="1:9" ht="18.75" hidden="1">
      <c r="A26" s="97" t="s">
        <v>46</v>
      </c>
      <c r="B26" s="99">
        <f t="shared" si="0"/>
        <v>303.53667626000004</v>
      </c>
      <c r="C26" s="100">
        <f t="shared" ref="C26:C58" si="6">((B26/B13)-1)*100</f>
        <v>8.9829659647532978</v>
      </c>
      <c r="D26" s="40">
        <v>115.03968958</v>
      </c>
      <c r="E26" s="101">
        <f t="shared" ref="E26:E50" si="7">((D26/D13)-1)*100</f>
        <v>11.116609638049123</v>
      </c>
      <c r="F26" s="99">
        <v>188.49698668000002</v>
      </c>
      <c r="G26" s="100">
        <f t="shared" ref="G26:G50" si="8">((F26/F13)-1)*100</f>
        <v>7.7206009004197496</v>
      </c>
      <c r="H26" s="87">
        <f t="shared" si="3"/>
        <v>-73.457297100000019</v>
      </c>
      <c r="I26" s="102">
        <f t="shared" ref="I26:I50" si="9">((H26/H13)-1)*100</f>
        <v>2.8002427687530362</v>
      </c>
    </row>
    <row r="27" spans="1:9" ht="18.75" hidden="1">
      <c r="A27" s="97" t="s">
        <v>47</v>
      </c>
      <c r="B27" s="99">
        <f t="shared" si="0"/>
        <v>316.72175098000002</v>
      </c>
      <c r="C27" s="100">
        <f t="shared" si="6"/>
        <v>6.9501413265247169</v>
      </c>
      <c r="D27" s="40">
        <v>123.47964405</v>
      </c>
      <c r="E27" s="101">
        <f t="shared" si="7"/>
        <v>4.9167712927501439</v>
      </c>
      <c r="F27" s="99">
        <v>193.24210693000001</v>
      </c>
      <c r="G27" s="100">
        <f t="shared" si="8"/>
        <v>8.2912328100457344</v>
      </c>
      <c r="H27" s="87">
        <f t="shared" si="3"/>
        <v>-69.762462880000001</v>
      </c>
      <c r="I27" s="102">
        <f t="shared" si="9"/>
        <v>14.828285851277379</v>
      </c>
    </row>
    <row r="28" spans="1:9" ht="18.75" hidden="1">
      <c r="A28" s="97" t="s">
        <v>111</v>
      </c>
      <c r="B28" s="99">
        <f t="shared" si="0"/>
        <v>335.92174496000001</v>
      </c>
      <c r="C28" s="100">
        <f t="shared" si="6"/>
        <v>-0.94773226990955139</v>
      </c>
      <c r="D28" s="40">
        <v>131.04109459</v>
      </c>
      <c r="E28" s="101">
        <f t="shared" si="7"/>
        <v>-0.74064880647910503</v>
      </c>
      <c r="F28" s="99">
        <v>204.88065037000001</v>
      </c>
      <c r="G28" s="100">
        <f t="shared" si="8"/>
        <v>-1.0797298136219435</v>
      </c>
      <c r="H28" s="87">
        <f t="shared" si="3"/>
        <v>-73.839555780000012</v>
      </c>
      <c r="I28" s="102">
        <f t="shared" si="9"/>
        <v>-1.6758184042716007</v>
      </c>
    </row>
    <row r="29" spans="1:9" ht="18.75" hidden="1">
      <c r="A29" s="97" t="s">
        <v>112</v>
      </c>
      <c r="B29" s="99">
        <f t="shared" si="0"/>
        <v>353.41976583999997</v>
      </c>
      <c r="C29" s="100">
        <f t="shared" si="6"/>
        <v>10.855870236143094</v>
      </c>
      <c r="D29" s="40">
        <v>124.86932055999999</v>
      </c>
      <c r="E29" s="101">
        <f t="shared" si="7"/>
        <v>-1.0881556522323144</v>
      </c>
      <c r="F29" s="99">
        <v>228.55044527999999</v>
      </c>
      <c r="G29" s="100">
        <f t="shared" si="8"/>
        <v>18.686128306225136</v>
      </c>
      <c r="H29" s="87">
        <f t="shared" si="3"/>
        <v>-103.68112472</v>
      </c>
      <c r="I29" s="102">
        <f t="shared" si="9"/>
        <v>56.325040706011741</v>
      </c>
    </row>
    <row r="30" spans="1:9" ht="18.75" hidden="1">
      <c r="A30" s="97" t="s">
        <v>113</v>
      </c>
      <c r="B30" s="99">
        <f t="shared" si="0"/>
        <v>364.90502949</v>
      </c>
      <c r="C30" s="100">
        <f t="shared" si="6"/>
        <v>5.1145305216415471</v>
      </c>
      <c r="D30" s="40">
        <v>132.69935971000001</v>
      </c>
      <c r="E30" s="101">
        <f t="shared" si="7"/>
        <v>1.2848852026027036</v>
      </c>
      <c r="F30" s="99">
        <v>232.20566977999999</v>
      </c>
      <c r="G30" s="100">
        <f t="shared" si="8"/>
        <v>7.4359823732037089</v>
      </c>
      <c r="H30" s="87">
        <f t="shared" si="3"/>
        <v>-99.506310069999984</v>
      </c>
      <c r="I30" s="102">
        <f t="shared" si="9"/>
        <v>16.903916178619905</v>
      </c>
    </row>
    <row r="31" spans="1:9" ht="18.75" hidden="1">
      <c r="A31" s="97" t="s">
        <v>114</v>
      </c>
      <c r="B31" s="99">
        <f t="shared" si="0"/>
        <v>334.24307243999999</v>
      </c>
      <c r="C31" s="100">
        <f t="shared" si="6"/>
        <v>-0.77189481554886807</v>
      </c>
      <c r="D31" s="40">
        <v>124.12311452</v>
      </c>
      <c r="E31" s="101">
        <f t="shared" si="7"/>
        <v>-6.2618634271990103</v>
      </c>
      <c r="F31" s="99">
        <v>210.11995792000002</v>
      </c>
      <c r="G31" s="100">
        <f t="shared" si="8"/>
        <v>2.7841315777026754</v>
      </c>
      <c r="H31" s="87">
        <f t="shared" si="3"/>
        <v>-85.996843400000017</v>
      </c>
      <c r="I31" s="102">
        <f t="shared" si="9"/>
        <v>19.417408769038769</v>
      </c>
    </row>
    <row r="32" spans="1:9" ht="18.75" hidden="1">
      <c r="A32" s="97" t="s">
        <v>115</v>
      </c>
      <c r="B32" s="99">
        <f t="shared" si="0"/>
        <v>365.42919747999997</v>
      </c>
      <c r="C32" s="100">
        <f t="shared" si="6"/>
        <v>8.8827625025317491</v>
      </c>
      <c r="D32" s="40">
        <v>133.64390520999999</v>
      </c>
      <c r="E32" s="101">
        <f t="shared" si="7"/>
        <v>4.467489377703493</v>
      </c>
      <c r="F32" s="99">
        <v>231.78529226999999</v>
      </c>
      <c r="G32" s="100">
        <f t="shared" si="8"/>
        <v>11.602414203472167</v>
      </c>
      <c r="H32" s="87">
        <f t="shared" si="3"/>
        <v>-98.14138706</v>
      </c>
      <c r="I32" s="102">
        <f t="shared" si="9"/>
        <v>23.046307377451612</v>
      </c>
    </row>
    <row r="33" spans="1:9" ht="18.75" hidden="1">
      <c r="A33" s="97" t="s">
        <v>116</v>
      </c>
      <c r="B33" s="99">
        <f t="shared" si="0"/>
        <v>293.53999716999999</v>
      </c>
      <c r="C33" s="100">
        <f t="shared" si="6"/>
        <v>-7.5290041832805628</v>
      </c>
      <c r="D33" s="40">
        <v>111.25031183999999</v>
      </c>
      <c r="E33" s="101">
        <f t="shared" si="7"/>
        <v>-13.494774249123175</v>
      </c>
      <c r="F33" s="99">
        <v>182.28968533</v>
      </c>
      <c r="G33" s="100">
        <f t="shared" si="8"/>
        <v>-3.4660357337370051</v>
      </c>
      <c r="H33" s="87">
        <f t="shared" si="3"/>
        <v>-71.039373490000003</v>
      </c>
      <c r="I33" s="102">
        <f t="shared" si="9"/>
        <v>17.947887729281597</v>
      </c>
    </row>
    <row r="34" spans="1:9" ht="18.75" hidden="1">
      <c r="A34" s="97" t="s">
        <v>117</v>
      </c>
      <c r="B34" s="99">
        <f t="shared" si="0"/>
        <v>337.70154789000003</v>
      </c>
      <c r="C34" s="100">
        <f t="shared" si="6"/>
        <v>2.3118192393771997</v>
      </c>
      <c r="D34" s="40">
        <v>130.80113466999998</v>
      </c>
      <c r="E34" s="101">
        <f t="shared" si="7"/>
        <v>0.5951016617971927</v>
      </c>
      <c r="F34" s="99">
        <v>206.90041322000002</v>
      </c>
      <c r="G34" s="100">
        <f t="shared" si="8"/>
        <v>3.4276772745137185</v>
      </c>
      <c r="H34" s="87">
        <f t="shared" si="3"/>
        <v>-76.099278550000037</v>
      </c>
      <c r="I34" s="102">
        <f t="shared" si="9"/>
        <v>8.6880618308246227</v>
      </c>
    </row>
    <row r="35" spans="1:9" ht="18.75" hidden="1">
      <c r="A35" s="97" t="s">
        <v>118</v>
      </c>
      <c r="B35" s="99">
        <f t="shared" si="0"/>
        <v>316.04725775000003</v>
      </c>
      <c r="C35" s="100">
        <f t="shared" si="6"/>
        <v>-1.1523870520681267</v>
      </c>
      <c r="D35" s="40">
        <v>120.68341714</v>
      </c>
      <c r="E35" s="101">
        <f t="shared" si="7"/>
        <v>-8.4411623045513533</v>
      </c>
      <c r="F35" s="99">
        <v>195.36384061000001</v>
      </c>
      <c r="G35" s="100">
        <f t="shared" si="8"/>
        <v>3.9600030595546842</v>
      </c>
      <c r="H35" s="87">
        <f t="shared" si="3"/>
        <v>-74.680423470000008</v>
      </c>
      <c r="I35" s="102">
        <f t="shared" si="9"/>
        <v>33.090690450202672</v>
      </c>
    </row>
    <row r="36" spans="1:9" ht="18.75" hidden="1">
      <c r="A36" s="97" t="s">
        <v>56</v>
      </c>
      <c r="B36" s="99">
        <f t="shared" si="0"/>
        <v>355.72360179999998</v>
      </c>
      <c r="C36" s="100">
        <f t="shared" si="6"/>
        <v>2.7119373568242011</v>
      </c>
      <c r="D36" s="40">
        <v>141.82301545999999</v>
      </c>
      <c r="E36" s="101">
        <f t="shared" si="7"/>
        <v>3.1843143163942322</v>
      </c>
      <c r="F36" s="99">
        <v>213.90058634000002</v>
      </c>
      <c r="G36" s="100">
        <f t="shared" si="8"/>
        <v>2.4011134299239068</v>
      </c>
      <c r="H36" s="87">
        <f t="shared" si="3"/>
        <v>-72.077570880000025</v>
      </c>
      <c r="I36" s="102">
        <f t="shared" si="9"/>
        <v>0.89425483951808271</v>
      </c>
    </row>
    <row r="37" spans="1:9" ht="18.75" hidden="1">
      <c r="A37" s="97" t="s">
        <v>57</v>
      </c>
      <c r="B37" s="99">
        <f t="shared" si="0"/>
        <v>363.73752827999999</v>
      </c>
      <c r="C37" s="100">
        <f t="shared" si="6"/>
        <v>12.004332867207168</v>
      </c>
      <c r="D37" s="40">
        <v>131.91781581999999</v>
      </c>
      <c r="E37" s="101">
        <f t="shared" si="7"/>
        <v>4.6044664913993394</v>
      </c>
      <c r="F37" s="99">
        <v>231.81971246000001</v>
      </c>
      <c r="G37" s="100">
        <f t="shared" si="8"/>
        <v>16.702256933923977</v>
      </c>
      <c r="H37" s="87">
        <f t="shared" si="3"/>
        <v>-99.901896640000018</v>
      </c>
      <c r="I37" s="102">
        <f t="shared" si="9"/>
        <v>37.73694027368564</v>
      </c>
    </row>
    <row r="38" spans="1:9" ht="18.75" hidden="1">
      <c r="A38" s="98" t="s">
        <v>32</v>
      </c>
      <c r="B38" s="83">
        <f>D38+F38</f>
        <v>3992.2352038199997</v>
      </c>
      <c r="C38" s="84">
        <f>((B38/B25)-1)*100</f>
        <v>-1.2049701582694916</v>
      </c>
      <c r="D38" s="85">
        <f>SUM(D39:D50)</f>
        <v>1574.9001493299997</v>
      </c>
      <c r="E38" s="86">
        <f>((D38/D25)-1)*100</f>
        <v>3.5184249744529383</v>
      </c>
      <c r="F38" s="83">
        <f>SUM(F39:F50)</f>
        <v>2417.3350544899999</v>
      </c>
      <c r="G38" s="84">
        <f>((F38/F25)-1)*100</f>
        <v>-4.0570766906948164</v>
      </c>
      <c r="H38" s="92">
        <f>D38-F38</f>
        <v>-842.4349051600002</v>
      </c>
      <c r="I38" s="93">
        <f>((H38/H25)-1)*100</f>
        <v>-15.603204734298792</v>
      </c>
    </row>
    <row r="39" spans="1:9" ht="18.75" hidden="1">
      <c r="A39" s="97" t="s">
        <v>46</v>
      </c>
      <c r="B39" s="103">
        <f t="shared" si="0"/>
        <v>316.45482851999998</v>
      </c>
      <c r="C39" s="100">
        <f>((B39/B26)-1)*100</f>
        <v>4.2558785380303332</v>
      </c>
      <c r="D39" s="40">
        <v>123.89407843000001</v>
      </c>
      <c r="E39" s="101">
        <f t="shared" si="7"/>
        <v>7.6968121891902053</v>
      </c>
      <c r="F39" s="103">
        <v>192.56075009</v>
      </c>
      <c r="G39" s="100">
        <f>((F39/F26)-1)*100</f>
        <v>2.1558771212076611</v>
      </c>
      <c r="H39" s="87">
        <f t="shared" si="3"/>
        <v>-68.666671659999992</v>
      </c>
      <c r="I39" s="102">
        <f t="shared" si="9"/>
        <v>-6.5216467650291872</v>
      </c>
    </row>
    <row r="40" spans="1:9" ht="18.75" hidden="1">
      <c r="A40" s="97" t="s">
        <v>47</v>
      </c>
      <c r="B40" s="103">
        <f t="shared" si="0"/>
        <v>313.31695610999998</v>
      </c>
      <c r="C40" s="100">
        <f t="shared" si="6"/>
        <v>-1.0750113812723394</v>
      </c>
      <c r="D40" s="40">
        <v>130.63014706999999</v>
      </c>
      <c r="E40" s="101">
        <f t="shared" si="7"/>
        <v>5.7908354652403737</v>
      </c>
      <c r="F40" s="103">
        <v>182.68680904000001</v>
      </c>
      <c r="G40" s="100">
        <f t="shared" si="8"/>
        <v>-5.4622142439295303</v>
      </c>
      <c r="H40" s="87">
        <f t="shared" si="3"/>
        <v>-52.056661970000022</v>
      </c>
      <c r="I40" s="102">
        <f t="shared" si="9"/>
        <v>-25.380125900165151</v>
      </c>
    </row>
    <row r="41" spans="1:9" ht="18.75" hidden="1">
      <c r="A41" s="97" t="s">
        <v>111</v>
      </c>
      <c r="B41" s="103">
        <f t="shared" si="0"/>
        <v>346.12287698</v>
      </c>
      <c r="C41" s="100">
        <f t="shared" si="6"/>
        <v>3.0367584632589706</v>
      </c>
      <c r="D41" s="40">
        <v>146.88535904</v>
      </c>
      <c r="E41" s="101">
        <f t="shared" si="7"/>
        <v>12.091065401714918</v>
      </c>
      <c r="F41" s="103">
        <v>199.23751794</v>
      </c>
      <c r="G41" s="100">
        <f t="shared" si="8"/>
        <v>-2.7543510916276936</v>
      </c>
      <c r="H41" s="87">
        <f t="shared" si="3"/>
        <v>-52.352158900000006</v>
      </c>
      <c r="I41" s="102">
        <f t="shared" si="9"/>
        <v>-29.100116669201338</v>
      </c>
    </row>
    <row r="42" spans="1:9" ht="18.75" hidden="1">
      <c r="A42" s="97" t="s">
        <v>112</v>
      </c>
      <c r="B42" s="103">
        <f t="shared" si="0"/>
        <v>340.33886814999994</v>
      </c>
      <c r="C42" s="100">
        <f t="shared" si="6"/>
        <v>-3.7012354583252138</v>
      </c>
      <c r="D42" s="40">
        <v>133.67777368999998</v>
      </c>
      <c r="E42" s="101">
        <f t="shared" si="7"/>
        <v>7.0541371495390637</v>
      </c>
      <c r="F42" s="103">
        <v>206.66109445999999</v>
      </c>
      <c r="G42" s="100">
        <f t="shared" si="8"/>
        <v>-9.5774702137128127</v>
      </c>
      <c r="H42" s="87">
        <f t="shared" si="3"/>
        <v>-72.983320770000006</v>
      </c>
      <c r="I42" s="102">
        <f t="shared" si="9"/>
        <v>-29.60790021607319</v>
      </c>
    </row>
    <row r="43" spans="1:9" ht="18.75" hidden="1">
      <c r="A43" s="97" t="s">
        <v>113</v>
      </c>
      <c r="B43" s="103">
        <f t="shared" si="0"/>
        <v>345.32406580999998</v>
      </c>
      <c r="C43" s="100">
        <f t="shared" si="6"/>
        <v>-5.3660437915495018</v>
      </c>
      <c r="D43" s="40">
        <v>136.73859912</v>
      </c>
      <c r="E43" s="101">
        <f t="shared" si="7"/>
        <v>3.0439027127390217</v>
      </c>
      <c r="F43" s="103">
        <v>208.58546669</v>
      </c>
      <c r="G43" s="100">
        <f t="shared" si="8"/>
        <v>-10.172104372980485</v>
      </c>
      <c r="H43" s="87">
        <f t="shared" si="3"/>
        <v>-71.846867570000001</v>
      </c>
      <c r="I43" s="102">
        <f t="shared" si="9"/>
        <v>-27.796671869896816</v>
      </c>
    </row>
    <row r="44" spans="1:9" ht="18.75" hidden="1">
      <c r="A44" s="97" t="s">
        <v>114</v>
      </c>
      <c r="B44" s="103">
        <f t="shared" si="0"/>
        <v>336.75999128000001</v>
      </c>
      <c r="C44" s="100">
        <f t="shared" si="6"/>
        <v>0.75302049542158578</v>
      </c>
      <c r="D44" s="40">
        <v>128.80057499</v>
      </c>
      <c r="E44" s="101">
        <f t="shared" si="7"/>
        <v>3.7684040463279889</v>
      </c>
      <c r="F44" s="103">
        <v>207.95941629000001</v>
      </c>
      <c r="G44" s="100">
        <f t="shared" si="8"/>
        <v>-1.0282419868095527</v>
      </c>
      <c r="H44" s="87">
        <f t="shared" si="3"/>
        <v>-79.158841300000006</v>
      </c>
      <c r="I44" s="102">
        <f t="shared" si="9"/>
        <v>-7.9514570880168005</v>
      </c>
    </row>
    <row r="45" spans="1:9" ht="18.75" hidden="1">
      <c r="A45" s="97" t="s">
        <v>115</v>
      </c>
      <c r="B45" s="103">
        <f t="shared" si="0"/>
        <v>331.64682589999995</v>
      </c>
      <c r="C45" s="100">
        <f t="shared" si="6"/>
        <v>-9.2445737267200521</v>
      </c>
      <c r="D45" s="40">
        <v>133.06613308999999</v>
      </c>
      <c r="E45" s="101">
        <f t="shared" si="7"/>
        <v>-0.43232208688612772</v>
      </c>
      <c r="F45" s="103">
        <v>198.58069280999999</v>
      </c>
      <c r="G45" s="100">
        <f t="shared" si="8"/>
        <v>-14.325585171867129</v>
      </c>
      <c r="H45" s="87">
        <f t="shared" si="3"/>
        <v>-65.514559719999994</v>
      </c>
      <c r="I45" s="102">
        <f t="shared" si="9"/>
        <v>-33.244717970058012</v>
      </c>
    </row>
    <row r="46" spans="1:9" ht="18.75" hidden="1">
      <c r="A46" s="97" t="s">
        <v>116</v>
      </c>
      <c r="B46" s="103">
        <f t="shared" si="0"/>
        <v>308.28351621000002</v>
      </c>
      <c r="C46" s="100">
        <f t="shared" si="6"/>
        <v>5.0226610281874029</v>
      </c>
      <c r="D46" s="40">
        <v>113.86510434</v>
      </c>
      <c r="E46" s="101">
        <f t="shared" si="7"/>
        <v>2.3503686926833911</v>
      </c>
      <c r="F46" s="103">
        <v>194.41841187000003</v>
      </c>
      <c r="G46" s="100">
        <f t="shared" si="8"/>
        <v>6.6535451624941455</v>
      </c>
      <c r="H46" s="87">
        <f t="shared" si="3"/>
        <v>-80.553307530000026</v>
      </c>
      <c r="I46" s="102">
        <f t="shared" si="9"/>
        <v>13.392480215692327</v>
      </c>
    </row>
    <row r="47" spans="1:9" ht="18.75" hidden="1">
      <c r="A47" s="97" t="s">
        <v>117</v>
      </c>
      <c r="B47" s="103">
        <f t="shared" si="0"/>
        <v>339.74329913999998</v>
      </c>
      <c r="C47" s="100">
        <f t="shared" si="6"/>
        <v>0.60460227759009388</v>
      </c>
      <c r="D47" s="40">
        <v>135.25797503999999</v>
      </c>
      <c r="E47" s="101">
        <f t="shared" si="7"/>
        <v>3.407340755295607</v>
      </c>
      <c r="F47" s="103">
        <v>204.48532409999999</v>
      </c>
      <c r="G47" s="100">
        <f t="shared" si="8"/>
        <v>-1.1672712888359693</v>
      </c>
      <c r="H47" s="87">
        <f t="shared" si="3"/>
        <v>-69.227349059999995</v>
      </c>
      <c r="I47" s="102">
        <f t="shared" si="9"/>
        <v>-9.0302163449354271</v>
      </c>
    </row>
    <row r="48" spans="1:9" ht="18.75" hidden="1">
      <c r="A48" s="97" t="s">
        <v>118</v>
      </c>
      <c r="B48" s="103">
        <f t="shared" si="0"/>
        <v>320.34828447000001</v>
      </c>
      <c r="C48" s="100">
        <f t="shared" si="6"/>
        <v>1.3608808855421817</v>
      </c>
      <c r="D48" s="40">
        <v>128.86867931</v>
      </c>
      <c r="E48" s="101">
        <f t="shared" si="7"/>
        <v>6.7824249296028816</v>
      </c>
      <c r="F48" s="103">
        <v>191.47960516000001</v>
      </c>
      <c r="G48" s="100">
        <f t="shared" si="8"/>
        <v>-1.9882059227910087</v>
      </c>
      <c r="H48" s="87">
        <f t="shared" si="3"/>
        <v>-62.610925850000001</v>
      </c>
      <c r="I48" s="102">
        <f t="shared" si="9"/>
        <v>-16.161528094238065</v>
      </c>
    </row>
    <row r="49" spans="1:9" ht="18.75" hidden="1">
      <c r="A49" s="97" t="s">
        <v>56</v>
      </c>
      <c r="B49" s="99">
        <f t="shared" si="0"/>
        <v>344.04048254999998</v>
      </c>
      <c r="C49" s="100">
        <f t="shared" si="6"/>
        <v>-3.2843250183238193</v>
      </c>
      <c r="D49" s="40">
        <v>130.58194394</v>
      </c>
      <c r="E49" s="101">
        <f t="shared" si="7"/>
        <v>-7.92612643550118</v>
      </c>
      <c r="F49" s="99">
        <v>213.45853861000001</v>
      </c>
      <c r="G49" s="100">
        <f t="shared" si="8"/>
        <v>-0.20666036384648923</v>
      </c>
      <c r="H49" s="87">
        <f t="shared" si="3"/>
        <v>-82.876594670000003</v>
      </c>
      <c r="I49" s="102">
        <f t="shared" si="9"/>
        <v>14.982502404220831</v>
      </c>
    </row>
    <row r="50" spans="1:9" ht="16.5" hidden="1" customHeight="1">
      <c r="A50" s="97" t="s">
        <v>57</v>
      </c>
      <c r="B50" s="103">
        <f t="shared" si="0"/>
        <v>349.85520869999999</v>
      </c>
      <c r="C50" s="100">
        <f t="shared" si="6"/>
        <v>-3.8165761024563816</v>
      </c>
      <c r="D50" s="40">
        <v>132.63378126999999</v>
      </c>
      <c r="E50" s="104">
        <f t="shared" si="7"/>
        <v>0.54273597963214737</v>
      </c>
      <c r="F50" s="99">
        <v>217.22142743000001</v>
      </c>
      <c r="G50" s="100">
        <f t="shared" si="8"/>
        <v>-6.2972578453693417</v>
      </c>
      <c r="H50" s="87">
        <f t="shared" si="3"/>
        <v>-84.58764616000002</v>
      </c>
      <c r="I50" s="102">
        <f t="shared" si="9"/>
        <v>-15.329289027600179</v>
      </c>
    </row>
    <row r="51" spans="1:9" ht="18.75" hidden="1">
      <c r="A51" s="98" t="s">
        <v>34</v>
      </c>
      <c r="B51" s="83">
        <f>D51+F51</f>
        <v>3506.1014410899998</v>
      </c>
      <c r="C51" s="84">
        <f t="shared" si="6"/>
        <v>-12.176982014106763</v>
      </c>
      <c r="D51" s="85">
        <f>SUM(D52:D63)</f>
        <v>1437.4351066699996</v>
      </c>
      <c r="E51" s="86">
        <f>((D51/D38)-1)*100</f>
        <v>-8.7284925789410277</v>
      </c>
      <c r="F51" s="83">
        <f>SUM(F52:F63)</f>
        <v>2068.6663344200001</v>
      </c>
      <c r="G51" s="84">
        <f>((F51/F38)-1)*100</f>
        <v>-14.423681955977784</v>
      </c>
      <c r="H51" s="92">
        <f>D51-F51</f>
        <v>-631.23122775000047</v>
      </c>
      <c r="I51" s="93">
        <f>((H51/H38)-1)*100</f>
        <v>-25.070622800213471</v>
      </c>
    </row>
    <row r="52" spans="1:9" ht="18.75" hidden="1">
      <c r="A52" s="97" t="s">
        <v>46</v>
      </c>
      <c r="B52" s="103">
        <f t="shared" ref="B52:B81" si="10">D52+F52</f>
        <v>287.76764219</v>
      </c>
      <c r="C52" s="100">
        <f t="shared" si="6"/>
        <v>-9.0651757358750302</v>
      </c>
      <c r="D52" s="40">
        <v>123.00650596999999</v>
      </c>
      <c r="E52" s="101">
        <f t="shared" ref="E52:E89" si="11">((D52/D39)-1)*100</f>
        <v>-0.71639619201130378</v>
      </c>
      <c r="F52" s="103">
        <v>164.76113622</v>
      </c>
      <c r="G52" s="100">
        <f t="shared" ref="G52:G74" si="12">((F52/F39)-1)*100</f>
        <v>-14.436801818131094</v>
      </c>
      <c r="H52" s="87">
        <f t="shared" ref="H52:H81" si="13">D52-F52</f>
        <v>-41.754630250000005</v>
      </c>
      <c r="I52" s="102">
        <f t="shared" ref="I52:I58" si="14">((H52/H39)-1)*100</f>
        <v>-39.192290465531485</v>
      </c>
    </row>
    <row r="53" spans="1:9" ht="18.75" hidden="1">
      <c r="A53" s="97" t="s">
        <v>47</v>
      </c>
      <c r="B53" s="103">
        <f t="shared" si="10"/>
        <v>291.01014642000001</v>
      </c>
      <c r="C53" s="100">
        <f t="shared" si="6"/>
        <v>-7.1195667055339413</v>
      </c>
      <c r="D53" s="40">
        <v>122.15656714999999</v>
      </c>
      <c r="E53" s="104">
        <f t="shared" si="11"/>
        <v>-6.486695537025855</v>
      </c>
      <c r="F53" s="103">
        <v>168.85357927000001</v>
      </c>
      <c r="G53" s="100">
        <f t="shared" si="12"/>
        <v>-7.5721010414994794</v>
      </c>
      <c r="H53" s="87">
        <f t="shared" si="13"/>
        <v>-46.697012120000025</v>
      </c>
      <c r="I53" s="102">
        <f t="shared" si="14"/>
        <v>-10.295800090080176</v>
      </c>
    </row>
    <row r="54" spans="1:9" ht="18.75" hidden="1">
      <c r="A54" s="97" t="s">
        <v>134</v>
      </c>
      <c r="B54" s="103">
        <f t="shared" si="10"/>
        <v>310.93946155000003</v>
      </c>
      <c r="C54" s="100">
        <f t="shared" si="6"/>
        <v>-10.165007218529787</v>
      </c>
      <c r="D54" s="40">
        <v>124.7329976</v>
      </c>
      <c r="E54" s="104">
        <f t="shared" si="11"/>
        <v>-15.081395167483935</v>
      </c>
      <c r="F54" s="103">
        <v>186.20646395</v>
      </c>
      <c r="G54" s="100">
        <f t="shared" si="12"/>
        <v>-6.5404619193882407</v>
      </c>
      <c r="H54" s="87">
        <f t="shared" si="13"/>
        <v>-61.473466349999995</v>
      </c>
      <c r="I54" s="102">
        <f t="shared" si="14"/>
        <v>17.422982435973601</v>
      </c>
    </row>
    <row r="55" spans="1:9" ht="18.75" hidden="1">
      <c r="A55" s="97" t="s">
        <v>128</v>
      </c>
      <c r="B55" s="103">
        <f t="shared" si="10"/>
        <v>318.59799115999999</v>
      </c>
      <c r="C55" s="100">
        <f t="shared" si="6"/>
        <v>-6.3880088419457142</v>
      </c>
      <c r="D55" s="40">
        <v>133.99627670999999</v>
      </c>
      <c r="E55" s="104">
        <f t="shared" si="11"/>
        <v>0.23826176275094646</v>
      </c>
      <c r="F55" s="103">
        <v>184.60171445</v>
      </c>
      <c r="G55" s="100">
        <f t="shared" si="12"/>
        <v>-10.674181353602407</v>
      </c>
      <c r="H55" s="87">
        <f t="shared" si="13"/>
        <v>-50.605437740000013</v>
      </c>
      <c r="I55" s="102">
        <f t="shared" si="14"/>
        <v>-30.661639938968744</v>
      </c>
    </row>
    <row r="56" spans="1:9" ht="18.75" hidden="1">
      <c r="A56" s="97" t="s">
        <v>50</v>
      </c>
      <c r="B56" s="103">
        <f t="shared" si="10"/>
        <v>289.3974331</v>
      </c>
      <c r="C56" s="100">
        <f t="shared" si="6"/>
        <v>-16.195405489280677</v>
      </c>
      <c r="D56" s="40">
        <v>110.77540986</v>
      </c>
      <c r="E56" s="104">
        <f t="shared" si="11"/>
        <v>-18.987461789933256</v>
      </c>
      <c r="F56" s="103">
        <v>178.62202324</v>
      </c>
      <c r="G56" s="100">
        <f t="shared" si="12"/>
        <v>-14.365067674888255</v>
      </c>
      <c r="H56" s="87">
        <f t="shared" si="13"/>
        <v>-67.846613380000008</v>
      </c>
      <c r="I56" s="102">
        <f t="shared" si="14"/>
        <v>-5.5677503074195496</v>
      </c>
    </row>
    <row r="57" spans="1:9" ht="18.75" hidden="1">
      <c r="A57" s="97" t="s">
        <v>51</v>
      </c>
      <c r="B57" s="103">
        <f t="shared" si="10"/>
        <v>302.19187779999999</v>
      </c>
      <c r="C57" s="100">
        <f t="shared" si="6"/>
        <v>-10.264911027170765</v>
      </c>
      <c r="D57" s="40">
        <v>119.65358024</v>
      </c>
      <c r="E57" s="101">
        <f t="shared" si="11"/>
        <v>-7.1016722951044109</v>
      </c>
      <c r="F57" s="103">
        <v>182.53829755999999</v>
      </c>
      <c r="G57" s="100">
        <f t="shared" si="12"/>
        <v>-12.224076785515781</v>
      </c>
      <c r="H57" s="87">
        <f t="shared" si="13"/>
        <v>-62.884717319999993</v>
      </c>
      <c r="I57" s="102">
        <f t="shared" si="14"/>
        <v>-20.558820357568841</v>
      </c>
    </row>
    <row r="58" spans="1:9" ht="18.75" hidden="1">
      <c r="A58" s="97" t="s">
        <v>52</v>
      </c>
      <c r="B58" s="103">
        <f t="shared" si="10"/>
        <v>292.37226898999995</v>
      </c>
      <c r="C58" s="100">
        <f t="shared" si="6"/>
        <v>-11.842283369792383</v>
      </c>
      <c r="D58" s="40">
        <v>110.88429787999999</v>
      </c>
      <c r="E58" s="104">
        <f t="shared" si="11"/>
        <v>-16.669782682417921</v>
      </c>
      <c r="F58" s="103">
        <v>181.48797110999999</v>
      </c>
      <c r="G58" s="100">
        <f t="shared" si="12"/>
        <v>-8.6074438849672816</v>
      </c>
      <c r="H58" s="87">
        <f t="shared" si="13"/>
        <v>-70.603673229999998</v>
      </c>
      <c r="I58" s="102">
        <f t="shared" si="14"/>
        <v>7.7679122499642261</v>
      </c>
    </row>
    <row r="59" spans="1:9" ht="18.75" hidden="1">
      <c r="A59" s="97" t="s">
        <v>122</v>
      </c>
      <c r="B59" s="103">
        <f t="shared" si="10"/>
        <v>270.47760772999999</v>
      </c>
      <c r="C59" s="100">
        <f>((B59/B46)-1)*100</f>
        <v>-12.263357102183491</v>
      </c>
      <c r="D59" s="40">
        <v>110.27087207000001</v>
      </c>
      <c r="E59" s="104">
        <f t="shared" si="11"/>
        <v>-3.1565704794575655</v>
      </c>
      <c r="F59" s="103">
        <v>160.20673565999999</v>
      </c>
      <c r="G59" s="100">
        <f t="shared" si="12"/>
        <v>-17.596932245736085</v>
      </c>
      <c r="H59" s="87">
        <f t="shared" si="13"/>
        <v>-49.935863589999983</v>
      </c>
      <c r="I59" s="102">
        <f>((H59/H46)-1)*100</f>
        <v>-38.008922139661806</v>
      </c>
    </row>
    <row r="60" spans="1:9" ht="18.75" hidden="1">
      <c r="A60" s="97" t="s">
        <v>123</v>
      </c>
      <c r="B60" s="103">
        <f t="shared" si="10"/>
        <v>269.38004764999999</v>
      </c>
      <c r="C60" s="100">
        <f>((B60/B47)-1)*100</f>
        <v>-20.710710606540907</v>
      </c>
      <c r="D60" s="40">
        <v>115.57506164</v>
      </c>
      <c r="E60" s="104">
        <f t="shared" si="11"/>
        <v>-14.552127809232051</v>
      </c>
      <c r="F60" s="103">
        <v>153.80498600999999</v>
      </c>
      <c r="G60" s="100">
        <f t="shared" si="12"/>
        <v>-24.784340056216291</v>
      </c>
      <c r="H60" s="87">
        <f t="shared" si="13"/>
        <v>-38.229924369999992</v>
      </c>
      <c r="I60" s="102">
        <f>((H60/H47)-1)*100</f>
        <v>-44.77626994373891</v>
      </c>
    </row>
    <row r="61" spans="1:9" ht="18.75" hidden="1">
      <c r="A61" s="97" t="s">
        <v>124</v>
      </c>
      <c r="B61" s="103">
        <f t="shared" si="10"/>
        <v>300.70304103000001</v>
      </c>
      <c r="C61" s="100">
        <f>((B61/B47)-1)*100</f>
        <v>-11.491104668973151</v>
      </c>
      <c r="D61" s="40">
        <v>132.1175566</v>
      </c>
      <c r="E61" s="104">
        <f t="shared" si="11"/>
        <v>2.521075956854224</v>
      </c>
      <c r="F61" s="103">
        <v>168.58548443000001</v>
      </c>
      <c r="G61" s="100">
        <f t="shared" si="12"/>
        <v>-11.956427793377634</v>
      </c>
      <c r="H61" s="87">
        <f t="shared" si="13"/>
        <v>-36.467927830000008</v>
      </c>
      <c r="I61" s="102">
        <f>((H61/H47)-1)*100</f>
        <v>-47.321501797804054</v>
      </c>
    </row>
    <row r="62" spans="1:9" ht="18.75" hidden="1">
      <c r="A62" s="97" t="s">
        <v>125</v>
      </c>
      <c r="B62" s="103">
        <f t="shared" si="10"/>
        <v>274.97813578</v>
      </c>
      <c r="C62" s="100">
        <f>((B62/B47)-1)*100</f>
        <v>-19.062970049428941</v>
      </c>
      <c r="D62" s="40">
        <v>116.46355530999999</v>
      </c>
      <c r="E62" s="104">
        <f t="shared" si="11"/>
        <v>-10.811899565905648</v>
      </c>
      <c r="F62" s="103">
        <v>158.51458047</v>
      </c>
      <c r="G62" s="100">
        <f t="shared" si="12"/>
        <v>-25.73987365311514</v>
      </c>
      <c r="H62" s="87">
        <f t="shared" si="13"/>
        <v>-42.051025160000009</v>
      </c>
      <c r="I62" s="102">
        <f>((H62/H47)-1)*100</f>
        <v>-39.25662945210572</v>
      </c>
    </row>
    <row r="63" spans="1:9" ht="18.75" hidden="1">
      <c r="A63" s="97" t="s">
        <v>126</v>
      </c>
      <c r="B63" s="103">
        <f t="shared" si="10"/>
        <v>298.28578769000001</v>
      </c>
      <c r="C63" s="100">
        <f>((B63/B50)-1)*100</f>
        <v>-14.740218160999463</v>
      </c>
      <c r="D63" s="40">
        <v>117.80242564</v>
      </c>
      <c r="E63" s="104">
        <f t="shared" si="11"/>
        <v>-11.182185630226504</v>
      </c>
      <c r="F63" s="103">
        <v>180.48336204999998</v>
      </c>
      <c r="G63" s="100">
        <f t="shared" si="12"/>
        <v>-16.912726251114861</v>
      </c>
      <c r="H63" s="87">
        <f t="shared" si="13"/>
        <v>-62.680936409999987</v>
      </c>
      <c r="I63" s="102">
        <f>((H63/H50)-1)*100</f>
        <v>-25.898237797707303</v>
      </c>
    </row>
    <row r="64" spans="1:9" ht="18.75">
      <c r="A64" s="89" t="s">
        <v>43</v>
      </c>
      <c r="B64" s="54">
        <f>D64+F64</f>
        <v>3410.0010728900002</v>
      </c>
      <c r="C64" s="55">
        <f>((B64/B51)-1)*100</f>
        <v>-2.74094659879901</v>
      </c>
      <c r="D64" s="54">
        <f>SUM(D65:D76)</f>
        <v>1424.6752946700001</v>
      </c>
      <c r="E64" s="55">
        <f t="shared" si="11"/>
        <v>-0.88767916831802296</v>
      </c>
      <c r="F64" s="54">
        <f>SUM(F65:F76)</f>
        <v>1985.3257782200001</v>
      </c>
      <c r="G64" s="55">
        <f t="shared" si="12"/>
        <v>-4.0287094546529012</v>
      </c>
      <c r="H64" s="56">
        <f>D64-F64</f>
        <v>-560.65048354999999</v>
      </c>
      <c r="I64" s="57">
        <f>((H64/H51)-1)*100</f>
        <v>-11.181440508192676</v>
      </c>
    </row>
    <row r="65" spans="1:9" ht="18.75" hidden="1">
      <c r="A65" s="97" t="s">
        <v>46</v>
      </c>
      <c r="B65" s="103">
        <f t="shared" si="10"/>
        <v>229.60910491999999</v>
      </c>
      <c r="C65" s="100">
        <f t="shared" ref="C65:C72" si="15">((B65/B52)-1)*100</f>
        <v>-20.21024213403415</v>
      </c>
      <c r="D65" s="40">
        <v>95.3392154</v>
      </c>
      <c r="E65" s="101">
        <f t="shared" si="11"/>
        <v>-22.492542448728493</v>
      </c>
      <c r="F65" s="103">
        <v>134.26988951999999</v>
      </c>
      <c r="G65" s="100">
        <f t="shared" si="12"/>
        <v>-18.506334321029485</v>
      </c>
      <c r="H65" s="87">
        <f t="shared" si="13"/>
        <v>-38.930674119999992</v>
      </c>
      <c r="I65" s="102">
        <f t="shared" ref="I65:I74" si="16">((H65/H52)-1)*100</f>
        <v>-6.7632167093612638</v>
      </c>
    </row>
    <row r="66" spans="1:9" ht="18.75" hidden="1">
      <c r="A66" s="97" t="s">
        <v>47</v>
      </c>
      <c r="B66" s="103">
        <f t="shared" si="10"/>
        <v>279.39701597999999</v>
      </c>
      <c r="C66" s="100">
        <f t="shared" si="15"/>
        <v>-3.9906273313368934</v>
      </c>
      <c r="D66" s="40">
        <v>123.47276724</v>
      </c>
      <c r="E66" s="104">
        <f t="shared" si="11"/>
        <v>1.0774697756394946</v>
      </c>
      <c r="F66" s="103">
        <v>155.92424874</v>
      </c>
      <c r="G66" s="100">
        <f t="shared" si="12"/>
        <v>-7.6571255320124321</v>
      </c>
      <c r="H66" s="87">
        <f t="shared" si="13"/>
        <v>-32.4514815</v>
      </c>
      <c r="I66" s="102">
        <f t="shared" si="16"/>
        <v>-30.506300024919064</v>
      </c>
    </row>
    <row r="67" spans="1:9" ht="18.75" hidden="1">
      <c r="A67" s="97" t="s">
        <v>127</v>
      </c>
      <c r="B67" s="103">
        <f t="shared" si="10"/>
        <v>306.78771044000001</v>
      </c>
      <c r="C67" s="100">
        <f t="shared" si="15"/>
        <v>-1.3352281145995404</v>
      </c>
      <c r="D67" s="40">
        <v>128.20538346000001</v>
      </c>
      <c r="E67" s="104">
        <f t="shared" si="11"/>
        <v>2.7838550558493047</v>
      </c>
      <c r="F67" s="103">
        <v>178.58232698</v>
      </c>
      <c r="G67" s="100">
        <f t="shared" si="12"/>
        <v>-4.0944534406964657</v>
      </c>
      <c r="H67" s="87">
        <f t="shared" si="13"/>
        <v>-50.376943519999998</v>
      </c>
      <c r="I67" s="102">
        <f t="shared" si="16"/>
        <v>-18.050914465798616</v>
      </c>
    </row>
    <row r="68" spans="1:9" ht="18.75" hidden="1">
      <c r="A68" s="97" t="s">
        <v>128</v>
      </c>
      <c r="B68" s="103">
        <f t="shared" si="10"/>
        <v>281.86191463</v>
      </c>
      <c r="C68" s="100">
        <f t="shared" si="15"/>
        <v>-11.530542423147649</v>
      </c>
      <c r="D68" s="40">
        <v>119.63343007</v>
      </c>
      <c r="E68" s="104">
        <f t="shared" si="11"/>
        <v>-10.718840099628013</v>
      </c>
      <c r="F68" s="103">
        <v>162.22848456</v>
      </c>
      <c r="G68" s="100">
        <f t="shared" si="12"/>
        <v>-12.11973028346921</v>
      </c>
      <c r="H68" s="87">
        <f t="shared" si="13"/>
        <v>-42.595054489999995</v>
      </c>
      <c r="I68" s="102">
        <f t="shared" si="16"/>
        <v>-15.829095859531272</v>
      </c>
    </row>
    <row r="69" spans="1:9" ht="18.75" hidden="1">
      <c r="A69" s="97" t="s">
        <v>129</v>
      </c>
      <c r="B69" s="103">
        <f t="shared" si="10"/>
        <v>292.56240732999998</v>
      </c>
      <c r="C69" s="100">
        <f t="shared" si="15"/>
        <v>1.0936428136549381</v>
      </c>
      <c r="D69" s="40">
        <v>120.87106382</v>
      </c>
      <c r="E69" s="104">
        <f t="shared" si="11"/>
        <v>9.1136236577766603</v>
      </c>
      <c r="F69" s="103">
        <v>171.69134351</v>
      </c>
      <c r="G69" s="100">
        <f t="shared" si="12"/>
        <v>-3.880081304805183</v>
      </c>
      <c r="H69" s="87">
        <f t="shared" si="13"/>
        <v>-50.820279689999992</v>
      </c>
      <c r="I69" s="102">
        <f t="shared" si="16"/>
        <v>-25.095333196128365</v>
      </c>
    </row>
    <row r="70" spans="1:9" ht="18.75" hidden="1">
      <c r="A70" s="97" t="s">
        <v>51</v>
      </c>
      <c r="B70" s="103">
        <f t="shared" si="10"/>
        <v>323.39679221999995</v>
      </c>
      <c r="C70" s="100">
        <f t="shared" si="15"/>
        <v>7.0170365181138505</v>
      </c>
      <c r="D70" s="40">
        <v>128.61063467</v>
      </c>
      <c r="E70" s="101">
        <f t="shared" si="11"/>
        <v>7.4858223314622219</v>
      </c>
      <c r="F70" s="103">
        <v>194.78615754999998</v>
      </c>
      <c r="G70" s="100">
        <f t="shared" si="12"/>
        <v>6.7097481206507714</v>
      </c>
      <c r="H70" s="87">
        <f t="shared" si="13"/>
        <v>-66.175522879999988</v>
      </c>
      <c r="I70" s="102">
        <f t="shared" si="16"/>
        <v>5.2330768114200898</v>
      </c>
    </row>
    <row r="71" spans="1:9" ht="18.75" hidden="1">
      <c r="A71" s="97" t="s">
        <v>52</v>
      </c>
      <c r="B71" s="103">
        <f t="shared" si="10"/>
        <v>245.1282751</v>
      </c>
      <c r="C71" s="100">
        <f t="shared" si="15"/>
        <v>-16.158849145715614</v>
      </c>
      <c r="D71" s="40">
        <v>98.412673130000002</v>
      </c>
      <c r="E71" s="104">
        <f t="shared" si="11"/>
        <v>-11.247421851826934</v>
      </c>
      <c r="F71" s="103">
        <v>146.71560196999999</v>
      </c>
      <c r="G71" s="100">
        <f t="shared" si="12"/>
        <v>-19.159599904791726</v>
      </c>
      <c r="H71" s="87">
        <f t="shared" si="13"/>
        <v>-48.302928839999993</v>
      </c>
      <c r="I71" s="102">
        <f t="shared" si="16"/>
        <v>-31.585813272565343</v>
      </c>
    </row>
    <row r="72" spans="1:9" ht="18.75" hidden="1">
      <c r="A72" s="97" t="s">
        <v>53</v>
      </c>
      <c r="B72" s="103">
        <f t="shared" si="10"/>
        <v>284.60790105000001</v>
      </c>
      <c r="C72" s="100">
        <f t="shared" si="15"/>
        <v>5.2242007900725529</v>
      </c>
      <c r="D72" s="40">
        <v>118.24493555999999</v>
      </c>
      <c r="E72" s="104">
        <f t="shared" si="11"/>
        <v>7.2313416410981546</v>
      </c>
      <c r="F72" s="103">
        <v>166.36296548999999</v>
      </c>
      <c r="G72" s="100">
        <f t="shared" si="12"/>
        <v>3.8426785269909614</v>
      </c>
      <c r="H72" s="87">
        <f t="shared" si="13"/>
        <v>-48.118029930000006</v>
      </c>
      <c r="I72" s="102">
        <f t="shared" si="16"/>
        <v>-3.6403368827769955</v>
      </c>
    </row>
    <row r="73" spans="1:9" ht="18.75" hidden="1">
      <c r="A73" s="97" t="s">
        <v>54</v>
      </c>
      <c r="B73" s="103">
        <f t="shared" si="10"/>
        <v>262.27455091000002</v>
      </c>
      <c r="C73" s="100">
        <f>((B73/B60)-1)*100</f>
        <v>-2.6377219849749278</v>
      </c>
      <c r="D73" s="40">
        <v>109.1125512</v>
      </c>
      <c r="E73" s="104">
        <f t="shared" si="11"/>
        <v>-5.5916132323855505</v>
      </c>
      <c r="F73" s="103">
        <v>153.16199971</v>
      </c>
      <c r="G73" s="100">
        <f t="shared" si="12"/>
        <v>-0.41805296218302423</v>
      </c>
      <c r="H73" s="87">
        <f t="shared" si="13"/>
        <v>-44.049448510000005</v>
      </c>
      <c r="I73" s="102">
        <f t="shared" si="16"/>
        <v>15.222431736136887</v>
      </c>
    </row>
    <row r="74" spans="1:9" ht="18.75" hidden="1">
      <c r="A74" s="97" t="s">
        <v>124</v>
      </c>
      <c r="B74" s="103">
        <f t="shared" si="10"/>
        <v>296.99785287999998</v>
      </c>
      <c r="C74" s="100">
        <f>((B74/B61)-1)*100</f>
        <v>-1.2321751510422474</v>
      </c>
      <c r="D74" s="40">
        <v>127.63496997</v>
      </c>
      <c r="E74" s="104">
        <f t="shared" si="11"/>
        <v>-3.3928773323983807</v>
      </c>
      <c r="F74" s="103">
        <v>169.36288291</v>
      </c>
      <c r="G74" s="100">
        <f t="shared" si="12"/>
        <v>0.46113013977948647</v>
      </c>
      <c r="H74" s="87">
        <f t="shared" si="13"/>
        <v>-41.727912939999996</v>
      </c>
      <c r="I74" s="102">
        <f t="shared" si="16"/>
        <v>14.423591969689342</v>
      </c>
    </row>
    <row r="75" spans="1:9" ht="18.75" hidden="1">
      <c r="A75" s="97" t="s">
        <v>56</v>
      </c>
      <c r="B75" s="103">
        <f t="shared" si="10"/>
        <v>295.97881914999999</v>
      </c>
      <c r="C75" s="100">
        <f>((B75/B62)-1)*100</f>
        <v>7.6372193412504119</v>
      </c>
      <c r="D75" s="40">
        <v>127.41912443</v>
      </c>
      <c r="E75" s="104">
        <f t="shared" si="11"/>
        <v>9.4068647405093575</v>
      </c>
      <c r="F75" s="103">
        <v>168.55969472000001</v>
      </c>
      <c r="G75" s="100">
        <f>((F75/F62)-1)*100</f>
        <v>6.3370285687385897</v>
      </c>
      <c r="H75" s="87">
        <f t="shared" si="13"/>
        <v>-41.140570290000014</v>
      </c>
      <c r="I75" s="102">
        <f>((H75/H62)-1)*100</f>
        <v>-2.1651193200065921</v>
      </c>
    </row>
    <row r="76" spans="1:9" ht="18.75" hidden="1">
      <c r="A76" s="97" t="s">
        <v>57</v>
      </c>
      <c r="B76" s="103">
        <f t="shared" si="10"/>
        <v>311.39872828</v>
      </c>
      <c r="C76" s="100">
        <f>((B76/B63)-1)*100</f>
        <v>4.3960996906858618</v>
      </c>
      <c r="D76" s="40">
        <v>127.71854572000001</v>
      </c>
      <c r="E76" s="104">
        <f t="shared" si="11"/>
        <v>8.4175856533746707</v>
      </c>
      <c r="F76" s="103">
        <v>183.68018255999999</v>
      </c>
      <c r="G76" s="100">
        <f>((F76/F63)-1)*100</f>
        <v>1.7712549642744158</v>
      </c>
      <c r="H76" s="87">
        <f t="shared" si="13"/>
        <v>-55.961636839999983</v>
      </c>
      <c r="I76" s="102">
        <f>((H76/H63)-1)*100</f>
        <v>-10.719845546098162</v>
      </c>
    </row>
    <row r="77" spans="1:9" ht="18.75">
      <c r="A77" s="98" t="s">
        <v>64</v>
      </c>
      <c r="B77" s="83">
        <f>D77+F77</f>
        <v>4038.7559574999996</v>
      </c>
      <c r="C77" s="84">
        <f>((B77/B64)-1)*100</f>
        <v>18.438553864650984</v>
      </c>
      <c r="D77" s="85">
        <f>SUM(D78:D89)</f>
        <v>1646.4275261099999</v>
      </c>
      <c r="E77" s="86">
        <f t="shared" si="11"/>
        <v>15.565106819049923</v>
      </c>
      <c r="F77" s="83">
        <f>SUM(F78:F89)</f>
        <v>2392.3284313899999</v>
      </c>
      <c r="G77" s="84">
        <f>((F77/F64)-1)*100</f>
        <v>20.500547448434858</v>
      </c>
      <c r="H77" s="92">
        <f>D77-F77</f>
        <v>-745.90090527999996</v>
      </c>
      <c r="I77" s="93">
        <f>((H77/H64)-1)*100</f>
        <v>33.042051539313256</v>
      </c>
    </row>
    <row r="78" spans="1:9" ht="18.75" hidden="1">
      <c r="A78" s="97" t="s">
        <v>46</v>
      </c>
      <c r="B78" s="103">
        <f t="shared" si="10"/>
        <v>278.87615821999998</v>
      </c>
      <c r="C78" s="100">
        <f t="shared" ref="C78:C89" si="17">((B78/B65)-1)*100</f>
        <v>21.456924940831733</v>
      </c>
      <c r="D78" s="40">
        <v>117.49908969000001</v>
      </c>
      <c r="E78" s="101">
        <f t="shared" si="11"/>
        <v>23.243189276340527</v>
      </c>
      <c r="F78" s="103">
        <v>161.37706853</v>
      </c>
      <c r="G78" s="100">
        <f t="shared" ref="G78:G89" si="18">((F78/F65)-1)*100</f>
        <v>20.188576237684551</v>
      </c>
      <c r="H78" s="87">
        <f t="shared" si="13"/>
        <v>-43.877978839999997</v>
      </c>
      <c r="I78" s="102">
        <f t="shared" ref="I78:I84" si="19">((H78/H65)-1)*100</f>
        <v>12.7079862648934</v>
      </c>
    </row>
    <row r="79" spans="1:9" ht="18.75" hidden="1">
      <c r="A79" s="97" t="s">
        <v>47</v>
      </c>
      <c r="B79" s="103">
        <f t="shared" si="10"/>
        <v>288.98469538999996</v>
      </c>
      <c r="C79" s="100">
        <f t="shared" si="17"/>
        <v>3.4315611340266727</v>
      </c>
      <c r="D79" s="40">
        <v>126.45774299999999</v>
      </c>
      <c r="E79" s="104">
        <f t="shared" si="11"/>
        <v>2.417517503432931</v>
      </c>
      <c r="F79" s="103">
        <v>162.52695238999999</v>
      </c>
      <c r="G79" s="100">
        <f t="shared" si="18"/>
        <v>4.2345585778706285</v>
      </c>
      <c r="H79" s="87">
        <f t="shared" si="13"/>
        <v>-36.069209389999997</v>
      </c>
      <c r="I79" s="102">
        <f t="shared" si="19"/>
        <v>11.148113191688935</v>
      </c>
    </row>
    <row r="80" spans="1:9" ht="18.75" hidden="1">
      <c r="A80" s="97" t="s">
        <v>127</v>
      </c>
      <c r="B80" s="103">
        <f t="shared" si="10"/>
        <v>345.81119828999999</v>
      </c>
      <c r="C80" s="100">
        <f t="shared" si="17"/>
        <v>12.720029688944145</v>
      </c>
      <c r="D80" s="40">
        <v>150.95801186</v>
      </c>
      <c r="E80" s="104">
        <f t="shared" si="11"/>
        <v>17.747014817906461</v>
      </c>
      <c r="F80" s="103">
        <v>194.85318642999999</v>
      </c>
      <c r="G80" s="100">
        <f t="shared" si="18"/>
        <v>9.111125230114304</v>
      </c>
      <c r="H80" s="87">
        <f t="shared" si="13"/>
        <v>-43.895174569999995</v>
      </c>
      <c r="I80" s="102">
        <f t="shared" si="19"/>
        <v>-12.866538732002851</v>
      </c>
    </row>
    <row r="81" spans="1:9" ht="18.75" hidden="1">
      <c r="A81" s="97" t="s">
        <v>128</v>
      </c>
      <c r="B81" s="103">
        <f t="shared" si="10"/>
        <v>313.16870774</v>
      </c>
      <c r="C81" s="100">
        <f t="shared" si="17"/>
        <v>11.107138455046828</v>
      </c>
      <c r="D81" s="40">
        <v>134.21266148000001</v>
      </c>
      <c r="E81" s="104">
        <f t="shared" si="11"/>
        <v>12.18658647626285</v>
      </c>
      <c r="F81" s="103">
        <v>178.95604625999999</v>
      </c>
      <c r="G81" s="100">
        <f t="shared" si="18"/>
        <v>10.311112592445703</v>
      </c>
      <c r="H81" s="87">
        <f t="shared" si="13"/>
        <v>-44.743384779999985</v>
      </c>
      <c r="I81" s="102">
        <f t="shared" si="19"/>
        <v>5.0436143719556625</v>
      </c>
    </row>
    <row r="82" spans="1:9" ht="18.75" hidden="1">
      <c r="A82" s="97" t="s">
        <v>129</v>
      </c>
      <c r="B82" s="103">
        <f>D82+F82</f>
        <v>356.89053948999998</v>
      </c>
      <c r="C82" s="100">
        <f t="shared" si="17"/>
        <v>21.987832526767569</v>
      </c>
      <c r="D82" s="40">
        <v>142.35442850999999</v>
      </c>
      <c r="E82" s="104">
        <f t="shared" si="11"/>
        <v>17.773786389431301</v>
      </c>
      <c r="F82" s="103">
        <v>214.53611097999999</v>
      </c>
      <c r="G82" s="100">
        <f t="shared" si="18"/>
        <v>24.954529794045534</v>
      </c>
      <c r="H82" s="87">
        <f>D82-F82</f>
        <v>-72.181682469999998</v>
      </c>
      <c r="I82" s="102">
        <f t="shared" si="19"/>
        <v>42.033225535756614</v>
      </c>
    </row>
    <row r="83" spans="1:9" ht="18.75" hidden="1">
      <c r="A83" s="108" t="s">
        <v>38</v>
      </c>
      <c r="B83" s="103">
        <f>D83+F83</f>
        <v>333.17957426999999</v>
      </c>
      <c r="C83" s="100">
        <f t="shared" si="17"/>
        <v>3.0250089937023938</v>
      </c>
      <c r="D83" s="40">
        <v>136.94173276999999</v>
      </c>
      <c r="E83" s="104">
        <f t="shared" si="11"/>
        <v>6.477767660020195</v>
      </c>
      <c r="F83" s="103">
        <v>196.2378415</v>
      </c>
      <c r="G83" s="100">
        <f t="shared" si="18"/>
        <v>0.7452705922531333</v>
      </c>
      <c r="H83" s="87">
        <f>D83-F83</f>
        <v>-59.296108730000014</v>
      </c>
      <c r="I83" s="102">
        <f t="shared" si="19"/>
        <v>-10.395708036149298</v>
      </c>
    </row>
    <row r="84" spans="1:9" ht="18.75" hidden="1">
      <c r="A84" s="108" t="s">
        <v>25</v>
      </c>
      <c r="B84" s="103">
        <f t="shared" ref="B84:B147" si="20">D84+F84</f>
        <v>352.64859308999996</v>
      </c>
      <c r="C84" s="100">
        <f t="shared" si="17"/>
        <v>43.862878709580563</v>
      </c>
      <c r="D84" s="40">
        <v>132.1854773</v>
      </c>
      <c r="E84" s="104">
        <f t="shared" si="11"/>
        <v>34.31753563424418</v>
      </c>
      <c r="F84" s="103">
        <v>220.46311578999999</v>
      </c>
      <c r="G84" s="100">
        <f t="shared" si="18"/>
        <v>50.265624670973772</v>
      </c>
      <c r="H84" s="87">
        <f t="shared" ref="H84:H147" si="21">D84-F84</f>
        <v>-88.277638489999987</v>
      </c>
      <c r="I84" s="102">
        <f t="shared" si="19"/>
        <v>82.75835567324161</v>
      </c>
    </row>
    <row r="85" spans="1:9" ht="18.75" hidden="1">
      <c r="A85" s="108" t="s">
        <v>26</v>
      </c>
      <c r="B85" s="103">
        <f t="shared" si="20"/>
        <v>335.08724337000001</v>
      </c>
      <c r="C85" s="100">
        <f t="shared" si="17"/>
        <v>17.736451494764282</v>
      </c>
      <c r="D85" s="40">
        <v>139.48975012</v>
      </c>
      <c r="E85" s="104">
        <f t="shared" si="11"/>
        <v>17.966786027144433</v>
      </c>
      <c r="F85" s="103">
        <v>195.59749325000001</v>
      </c>
      <c r="G85" s="100">
        <f t="shared" si="18"/>
        <v>17.572737822924477</v>
      </c>
      <c r="H85" s="87">
        <f t="shared" si="21"/>
        <v>-56.107743130000017</v>
      </c>
      <c r="I85" s="102">
        <f>IF(H85*H72&gt;0,((H85/H72)-1)*100,0)</f>
        <v>16.604406314271579</v>
      </c>
    </row>
    <row r="86" spans="1:9" ht="18.75" hidden="1">
      <c r="A86" s="108" t="s">
        <v>27</v>
      </c>
      <c r="B86" s="103">
        <f t="shared" si="20"/>
        <v>331.56377035000003</v>
      </c>
      <c r="C86" s="100">
        <f t="shared" si="17"/>
        <v>26.418582816972091</v>
      </c>
      <c r="D86" s="40">
        <v>123.87275142</v>
      </c>
      <c r="E86" s="104">
        <f t="shared" si="11"/>
        <v>13.527499868411109</v>
      </c>
      <c r="F86" s="103">
        <v>207.69101893000001</v>
      </c>
      <c r="G86" s="100">
        <f t="shared" si="18"/>
        <v>35.602185478934942</v>
      </c>
      <c r="H86" s="87">
        <f t="shared" si="21"/>
        <v>-83.818267510000013</v>
      </c>
      <c r="I86" s="102">
        <f>IF(H86*H73&gt;0,((H86/H73)-1)*100,0)</f>
        <v>90.282217701254041</v>
      </c>
    </row>
    <row r="87" spans="1:9" ht="18.75" hidden="1">
      <c r="A87" s="108" t="s">
        <v>28</v>
      </c>
      <c r="B87" s="103">
        <f t="shared" si="20"/>
        <v>362.69397537999998</v>
      </c>
      <c r="C87" s="100">
        <f t="shared" si="17"/>
        <v>22.120066479586331</v>
      </c>
      <c r="D87" s="40">
        <v>146.53311128000001</v>
      </c>
      <c r="E87" s="104">
        <f t="shared" si="11"/>
        <v>14.806397740714727</v>
      </c>
      <c r="F87" s="103">
        <v>216.1608641</v>
      </c>
      <c r="G87" s="100">
        <f t="shared" si="18"/>
        <v>27.631781170652726</v>
      </c>
      <c r="H87" s="87">
        <f t="shared" si="21"/>
        <v>-69.627752819999984</v>
      </c>
      <c r="I87" s="102">
        <f>IF(H87*H74&gt;0,((H87/H74)-1)*100,0)</f>
        <v>66.861335528850404</v>
      </c>
    </row>
    <row r="88" spans="1:9" ht="18.75" hidden="1">
      <c r="A88" s="108" t="s">
        <v>44</v>
      </c>
      <c r="B88" s="103">
        <f t="shared" si="20"/>
        <v>359.55610430000002</v>
      </c>
      <c r="C88" s="100">
        <f t="shared" si="17"/>
        <v>21.480349618456817</v>
      </c>
      <c r="D88" s="40">
        <v>149.30735722</v>
      </c>
      <c r="E88" s="104">
        <f t="shared" si="11"/>
        <v>17.178137809308769</v>
      </c>
      <c r="F88" s="103">
        <v>210.24874707999999</v>
      </c>
      <c r="G88" s="100">
        <f t="shared" si="18"/>
        <v>24.732515343748695</v>
      </c>
      <c r="H88" s="87">
        <f t="shared" si="21"/>
        <v>-60.941389859999987</v>
      </c>
      <c r="I88" s="102">
        <f>IF(H88*H75&gt;0,((H88/H75)-1)*100,0)</f>
        <v>48.129667212738994</v>
      </c>
    </row>
    <row r="89" spans="1:9" ht="18.75" hidden="1">
      <c r="A89" s="108" t="s">
        <v>33</v>
      </c>
      <c r="B89" s="103">
        <f t="shared" si="20"/>
        <v>380.29539761000001</v>
      </c>
      <c r="C89" s="100">
        <f t="shared" si="17"/>
        <v>22.124903884658863</v>
      </c>
      <c r="D89" s="40">
        <v>146.61541145999999</v>
      </c>
      <c r="E89" s="104">
        <f t="shared" si="11"/>
        <v>14.795710077554403</v>
      </c>
      <c r="F89" s="103">
        <v>233.67998614999999</v>
      </c>
      <c r="G89" s="100">
        <f t="shared" si="18"/>
        <v>27.221120369731409</v>
      </c>
      <c r="H89" s="87">
        <f t="shared" si="21"/>
        <v>-87.064574690000001</v>
      </c>
      <c r="I89" s="102">
        <f>IF(H89*H76&gt;0,((H89/H76)-1)*100,0)</f>
        <v>55.579035221801121</v>
      </c>
    </row>
    <row r="90" spans="1:9" ht="18.75">
      <c r="A90" s="98" t="s">
        <v>45</v>
      </c>
      <c r="B90" s="83">
        <f t="shared" si="20"/>
        <v>4081.5023901400004</v>
      </c>
      <c r="C90" s="84">
        <f>((B90/B77)-1)*100</f>
        <v>1.0584059321687933</v>
      </c>
      <c r="D90" s="85">
        <f>SUM(D91:D102)</f>
        <v>1771.1364775900001</v>
      </c>
      <c r="E90" s="86">
        <f>((D90/D77)-1)*100</f>
        <v>7.5745181310621579</v>
      </c>
      <c r="F90" s="83">
        <f>SUM(F91:F102)</f>
        <v>2310.3659125500003</v>
      </c>
      <c r="G90" s="84">
        <f>((F90/F77)-1)*100</f>
        <v>-3.4260562958062346</v>
      </c>
      <c r="H90" s="92">
        <f t="shared" si="21"/>
        <v>-539.22943496000016</v>
      </c>
      <c r="I90" s="93">
        <f>((H90/H77)-1)*100</f>
        <v>-27.707630981144671</v>
      </c>
    </row>
    <row r="91" spans="1:9" ht="18.75" hidden="1">
      <c r="A91" s="97" t="s">
        <v>46</v>
      </c>
      <c r="B91" s="103">
        <f t="shared" si="20"/>
        <v>354.27488220999999</v>
      </c>
      <c r="C91" s="100">
        <f t="shared" ref="C91:C102" si="22">((B91/B78)-1)*100</f>
        <v>27.03663320351659</v>
      </c>
      <c r="D91" s="40">
        <v>131.06025332999999</v>
      </c>
      <c r="E91" s="101">
        <f t="shared" ref="E91:E102" si="23">((D91/D78)-1)*100</f>
        <v>11.541505279554642</v>
      </c>
      <c r="F91" s="103">
        <v>223.21462887999999</v>
      </c>
      <c r="G91" s="100">
        <f t="shared" ref="G91:G102" si="24">((F91/F78)-1)*100</f>
        <v>38.318678678008332</v>
      </c>
      <c r="H91" s="87">
        <f t="shared" si="21"/>
        <v>-92.154375549999997</v>
      </c>
      <c r="I91" s="102">
        <f t="shared" ref="I91:I102" si="25">((H91/H78)-1)*100</f>
        <v>110.02420345303219</v>
      </c>
    </row>
    <row r="92" spans="1:9" ht="18.75" hidden="1">
      <c r="A92" s="97" t="s">
        <v>96</v>
      </c>
      <c r="B92" s="103">
        <f t="shared" si="20"/>
        <v>336.47104782000002</v>
      </c>
      <c r="C92" s="100">
        <f t="shared" si="22"/>
        <v>16.432134015233846</v>
      </c>
      <c r="D92" s="40">
        <v>137.98669061000001</v>
      </c>
      <c r="E92" s="101">
        <f t="shared" si="23"/>
        <v>9.1168380333974675</v>
      </c>
      <c r="F92" s="103">
        <v>198.48435721000001</v>
      </c>
      <c r="G92" s="100">
        <f t="shared" si="24"/>
        <v>22.123964235615865</v>
      </c>
      <c r="H92" s="87">
        <f t="shared" si="21"/>
        <v>-60.497666600000002</v>
      </c>
      <c r="I92" s="102">
        <f t="shared" si="25"/>
        <v>67.726622299552446</v>
      </c>
    </row>
    <row r="93" spans="1:9" ht="18.75" hidden="1">
      <c r="A93" s="97" t="s">
        <v>48</v>
      </c>
      <c r="B93" s="103">
        <f t="shared" si="20"/>
        <v>386.21298759000001</v>
      </c>
      <c r="C93" s="100">
        <f t="shared" si="22"/>
        <v>11.683192880908022</v>
      </c>
      <c r="D93" s="40">
        <v>163.41271904000001</v>
      </c>
      <c r="E93" s="101">
        <f t="shared" si="23"/>
        <v>8.250444627974197</v>
      </c>
      <c r="F93" s="103">
        <v>222.80026855</v>
      </c>
      <c r="G93" s="100">
        <f t="shared" si="24"/>
        <v>14.342635412862425</v>
      </c>
      <c r="H93" s="87">
        <f t="shared" si="21"/>
        <v>-59.387549509999985</v>
      </c>
      <c r="I93" s="102">
        <f t="shared" si="25"/>
        <v>35.294027399968918</v>
      </c>
    </row>
    <row r="94" spans="1:9" ht="18.75" hidden="1">
      <c r="A94" s="97" t="s">
        <v>128</v>
      </c>
      <c r="B94" s="103">
        <f t="shared" si="20"/>
        <v>356.66563364000001</v>
      </c>
      <c r="C94" s="100">
        <f t="shared" si="22"/>
        <v>13.889295074817042</v>
      </c>
      <c r="D94" s="40">
        <v>145.09424758</v>
      </c>
      <c r="E94" s="104">
        <f t="shared" si="23"/>
        <v>8.1077194804169306</v>
      </c>
      <c r="F94" s="103">
        <v>211.57138606000001</v>
      </c>
      <c r="G94" s="100">
        <f t="shared" si="24"/>
        <v>18.225335484118908</v>
      </c>
      <c r="H94" s="87">
        <f t="shared" si="21"/>
        <v>-66.477138480000008</v>
      </c>
      <c r="I94" s="102">
        <f t="shared" si="25"/>
        <v>48.574227915173005</v>
      </c>
    </row>
    <row r="95" spans="1:9" ht="18.75" hidden="1">
      <c r="A95" s="97" t="s">
        <v>129</v>
      </c>
      <c r="B95" s="103">
        <f t="shared" si="20"/>
        <v>381.71711807999998</v>
      </c>
      <c r="C95" s="100">
        <f t="shared" si="22"/>
        <v>6.9563565975935937</v>
      </c>
      <c r="D95" s="40">
        <v>151.39453963</v>
      </c>
      <c r="E95" s="104">
        <f t="shared" si="23"/>
        <v>6.3504249320666339</v>
      </c>
      <c r="F95" s="103">
        <v>230.32257845000001</v>
      </c>
      <c r="G95" s="100">
        <f t="shared" si="24"/>
        <v>7.358419707473729</v>
      </c>
      <c r="H95" s="87">
        <f t="shared" si="21"/>
        <v>-78.928038820000012</v>
      </c>
      <c r="I95" s="102">
        <f t="shared" si="25"/>
        <v>9.3463550850368726</v>
      </c>
    </row>
    <row r="96" spans="1:9" ht="18.75" hidden="1">
      <c r="A96" s="97" t="s">
        <v>51</v>
      </c>
      <c r="B96" s="103">
        <f t="shared" si="20"/>
        <v>331.57038997000001</v>
      </c>
      <c r="C96" s="100">
        <f t="shared" si="22"/>
        <v>-0.48297807677007976</v>
      </c>
      <c r="D96" s="40">
        <v>136.48632193</v>
      </c>
      <c r="E96" s="104">
        <f t="shared" si="23"/>
        <v>-0.33255811124054402</v>
      </c>
      <c r="F96" s="103">
        <v>195.08406804000001</v>
      </c>
      <c r="G96" s="100">
        <f t="shared" si="24"/>
        <v>-0.58794646903003178</v>
      </c>
      <c r="H96" s="87">
        <f t="shared" si="21"/>
        <v>-58.597746110000003</v>
      </c>
      <c r="I96" s="102">
        <f t="shared" si="25"/>
        <v>-1.1777545524613631</v>
      </c>
    </row>
    <row r="97" spans="1:9" ht="18.75" hidden="1">
      <c r="A97" s="97" t="s">
        <v>52</v>
      </c>
      <c r="B97" s="103">
        <f t="shared" si="20"/>
        <v>357.54241798999999</v>
      </c>
      <c r="C97" s="100">
        <f t="shared" si="22"/>
        <v>1.3877341341756333</v>
      </c>
      <c r="D97" s="40">
        <v>147.80453858999999</v>
      </c>
      <c r="E97" s="104">
        <f t="shared" si="23"/>
        <v>11.816019133896184</v>
      </c>
      <c r="F97" s="103">
        <v>209.7378794</v>
      </c>
      <c r="G97" s="100">
        <f t="shared" si="24"/>
        <v>-4.8648665567333271</v>
      </c>
      <c r="H97" s="87">
        <f t="shared" si="21"/>
        <v>-61.933340810000004</v>
      </c>
      <c r="I97" s="102">
        <f t="shared" si="25"/>
        <v>-29.842549178503731</v>
      </c>
    </row>
    <row r="98" spans="1:9" ht="18.75" hidden="1">
      <c r="A98" s="97" t="s">
        <v>53</v>
      </c>
      <c r="B98" s="103">
        <f t="shared" si="20"/>
        <v>285.11355648</v>
      </c>
      <c r="C98" s="100">
        <f t="shared" si="22"/>
        <v>-14.913634547054233</v>
      </c>
      <c r="D98" s="40">
        <v>129.40986875999999</v>
      </c>
      <c r="E98" s="104">
        <f t="shared" si="23"/>
        <v>-7.2262523599966988</v>
      </c>
      <c r="F98" s="103">
        <v>155.70368772</v>
      </c>
      <c r="G98" s="100">
        <f t="shared" si="24"/>
        <v>-20.395867486405017</v>
      </c>
      <c r="H98" s="87">
        <f t="shared" si="21"/>
        <v>-26.29381896000001</v>
      </c>
      <c r="I98" s="102">
        <f t="shared" si="25"/>
        <v>-53.136915703278255</v>
      </c>
    </row>
    <row r="99" spans="1:9" ht="18.75" hidden="1">
      <c r="A99" s="97" t="s">
        <v>54</v>
      </c>
      <c r="B99" s="109">
        <f t="shared" si="20"/>
        <v>322.17429203</v>
      </c>
      <c r="C99" s="100">
        <f t="shared" si="22"/>
        <v>-2.8318770504052515</v>
      </c>
      <c r="D99" s="40">
        <v>152.55843099000001</v>
      </c>
      <c r="E99" s="104">
        <f t="shared" si="23"/>
        <v>23.157376615248527</v>
      </c>
      <c r="F99" s="103">
        <v>169.61586104</v>
      </c>
      <c r="G99" s="100">
        <f t="shared" si="24"/>
        <v>-18.3325971850679</v>
      </c>
      <c r="H99" s="87">
        <f t="shared" si="21"/>
        <v>-17.057430049999994</v>
      </c>
      <c r="I99" s="102">
        <f t="shared" si="25"/>
        <v>-79.649507730561311</v>
      </c>
    </row>
    <row r="100" spans="1:9" ht="18.75" hidden="1">
      <c r="A100" s="97" t="s">
        <v>124</v>
      </c>
      <c r="B100" s="103">
        <f t="shared" si="20"/>
        <v>329.08993793000002</v>
      </c>
      <c r="C100" s="100">
        <f t="shared" si="22"/>
        <v>-9.2651214883821886</v>
      </c>
      <c r="D100" s="40">
        <v>165.66829430000001</v>
      </c>
      <c r="E100" s="104">
        <f t="shared" si="23"/>
        <v>13.058606927028183</v>
      </c>
      <c r="F100" s="103">
        <v>163.42164363000001</v>
      </c>
      <c r="G100" s="100">
        <f t="shared" si="24"/>
        <v>-24.398135476365347</v>
      </c>
      <c r="H100" s="87">
        <f t="shared" si="21"/>
        <v>2.2466506700000082</v>
      </c>
      <c r="I100" s="102">
        <f t="shared" si="25"/>
        <v>-103.22665974271494</v>
      </c>
    </row>
    <row r="101" spans="1:9" ht="18.75" hidden="1">
      <c r="A101" s="97" t="s">
        <v>56</v>
      </c>
      <c r="B101" s="103">
        <f t="shared" si="20"/>
        <v>326.70417946999999</v>
      </c>
      <c r="C101" s="100">
        <f t="shared" si="22"/>
        <v>-9.1368007487892982</v>
      </c>
      <c r="D101" s="40">
        <v>163.81571072</v>
      </c>
      <c r="E101" s="104">
        <f t="shared" si="23"/>
        <v>9.7171055533602271</v>
      </c>
      <c r="F101" s="103">
        <v>162.88846874999999</v>
      </c>
      <c r="G101" s="100">
        <f t="shared" si="24"/>
        <v>-22.525831420046149</v>
      </c>
      <c r="H101" s="87">
        <f t="shared" si="21"/>
        <v>0.92724197000001141</v>
      </c>
      <c r="I101" s="102">
        <f t="shared" si="25"/>
        <v>-101.52153072342156</v>
      </c>
    </row>
    <row r="102" spans="1:9" ht="18.75" hidden="1">
      <c r="A102" s="97" t="s">
        <v>57</v>
      </c>
      <c r="B102" s="103">
        <f t="shared" si="20"/>
        <v>313.96594692999997</v>
      </c>
      <c r="C102" s="100">
        <f t="shared" si="22"/>
        <v>-17.44156019159141</v>
      </c>
      <c r="D102" s="40">
        <v>146.44486211</v>
      </c>
      <c r="E102" s="104">
        <f t="shared" si="23"/>
        <v>-0.11632429926816679</v>
      </c>
      <c r="F102" s="103">
        <v>167.52108482</v>
      </c>
      <c r="G102" s="100">
        <f t="shared" si="24"/>
        <v>-28.311753359798796</v>
      </c>
      <c r="H102" s="87">
        <f t="shared" si="21"/>
        <v>-21.076222709999996</v>
      </c>
      <c r="I102" s="102">
        <f t="shared" si="25"/>
        <v>-75.792424433194</v>
      </c>
    </row>
    <row r="103" spans="1:9" ht="18.75">
      <c r="A103" s="98" t="s">
        <v>68</v>
      </c>
      <c r="B103" s="83">
        <f t="shared" si="20"/>
        <v>3910.2282832499995</v>
      </c>
      <c r="C103" s="84">
        <f>((B103/B90)-1)*100</f>
        <v>-4.1963495428487541</v>
      </c>
      <c r="D103" s="85">
        <f>SUM(D104:D115)</f>
        <v>1807.9372322900001</v>
      </c>
      <c r="E103" s="86">
        <f>((D103/D90)-1)*100</f>
        <v>2.0778045715638571</v>
      </c>
      <c r="F103" s="83">
        <f>SUM(F104:F115)</f>
        <v>2102.2910509599997</v>
      </c>
      <c r="G103" s="84">
        <f>((F103/F90)-1)*100</f>
        <v>-9.0061431593900227</v>
      </c>
      <c r="H103" s="92">
        <f t="shared" si="21"/>
        <v>-294.35381866999955</v>
      </c>
      <c r="I103" s="93">
        <f>((H103/H90)-1)*100</f>
        <v>-45.412138213145838</v>
      </c>
    </row>
    <row r="104" spans="1:9" ht="18.75" hidden="1">
      <c r="A104" s="97" t="s">
        <v>46</v>
      </c>
      <c r="B104" s="103">
        <f t="shared" si="20"/>
        <v>300.23701982</v>
      </c>
      <c r="C104" s="100">
        <f t="shared" ref="C104:C115" si="26">((B104/B91)-1)*100</f>
        <v>-15.253088802939319</v>
      </c>
      <c r="D104" s="40">
        <v>138.73473691999999</v>
      </c>
      <c r="E104" s="104">
        <f t="shared" ref="E104:E115" si="27">((D104/D91)-1)*100</f>
        <v>5.8556911000898326</v>
      </c>
      <c r="F104" s="103">
        <v>161.50228290000001</v>
      </c>
      <c r="G104" s="100">
        <f t="shared" ref="G104:G115" si="28">((F104/F91)-1)*100</f>
        <v>-27.647088494892724</v>
      </c>
      <c r="H104" s="87">
        <f t="shared" si="21"/>
        <v>-22.767545980000023</v>
      </c>
      <c r="I104" s="102">
        <f t="shared" ref="I104:I115" si="29">((H104/H91)-1)*100</f>
        <v>-75.294123752542731</v>
      </c>
    </row>
    <row r="105" spans="1:9" ht="18.75" hidden="1">
      <c r="A105" s="97" t="s">
        <v>47</v>
      </c>
      <c r="B105" s="103">
        <f t="shared" si="20"/>
        <v>303.66365260999999</v>
      </c>
      <c r="C105" s="100">
        <f t="shared" si="26"/>
        <v>-9.7504363072423494</v>
      </c>
      <c r="D105" s="40">
        <v>143.15588077999999</v>
      </c>
      <c r="E105" s="104">
        <f t="shared" si="27"/>
        <v>3.7461512752776871</v>
      </c>
      <c r="F105" s="103">
        <v>160.50777183</v>
      </c>
      <c r="G105" s="100">
        <f t="shared" si="28"/>
        <v>-19.133288846445517</v>
      </c>
      <c r="H105" s="87">
        <f t="shared" si="21"/>
        <v>-17.351891050000006</v>
      </c>
      <c r="I105" s="102">
        <f t="shared" si="29"/>
        <v>-71.318082125831921</v>
      </c>
    </row>
    <row r="106" spans="1:9" ht="18.75" hidden="1">
      <c r="A106" s="97" t="s">
        <v>48</v>
      </c>
      <c r="B106" s="103">
        <f t="shared" si="20"/>
        <v>345.17576129000003</v>
      </c>
      <c r="C106" s="100">
        <f t="shared" si="26"/>
        <v>-10.625542801156318</v>
      </c>
      <c r="D106" s="40">
        <v>163.06947543000001</v>
      </c>
      <c r="E106" s="104">
        <f t="shared" si="27"/>
        <v>-0.21004705877024632</v>
      </c>
      <c r="F106" s="103">
        <v>182.10628586000001</v>
      </c>
      <c r="G106" s="100">
        <f t="shared" si="28"/>
        <v>-18.26478170553354</v>
      </c>
      <c r="H106" s="87">
        <f t="shared" si="21"/>
        <v>-19.036810430000003</v>
      </c>
      <c r="I106" s="102">
        <f t="shared" si="29"/>
        <v>-67.944778683292057</v>
      </c>
    </row>
    <row r="107" spans="1:9" ht="18.75" hidden="1">
      <c r="A107" s="97" t="s">
        <v>49</v>
      </c>
      <c r="B107" s="103">
        <f t="shared" si="20"/>
        <v>333.78722828000002</v>
      </c>
      <c r="C107" s="100">
        <f t="shared" si="26"/>
        <v>-6.4145247543227812</v>
      </c>
      <c r="D107" s="40">
        <v>153.34977283000001</v>
      </c>
      <c r="E107" s="104">
        <f t="shared" si="27"/>
        <v>5.6897674357821781</v>
      </c>
      <c r="F107" s="103">
        <v>180.43745544999999</v>
      </c>
      <c r="G107" s="100">
        <f t="shared" si="28"/>
        <v>-14.715567728601386</v>
      </c>
      <c r="H107" s="87">
        <f t="shared" si="21"/>
        <v>-27.087682619999981</v>
      </c>
      <c r="I107" s="102">
        <f t="shared" si="29"/>
        <v>-59.252634455453503</v>
      </c>
    </row>
    <row r="108" spans="1:9" ht="18.75" hidden="1">
      <c r="A108" s="97" t="s">
        <v>50</v>
      </c>
      <c r="B108" s="103">
        <f t="shared" si="20"/>
        <v>353.91706892000002</v>
      </c>
      <c r="C108" s="100">
        <f t="shared" si="26"/>
        <v>-7.2828929705409884</v>
      </c>
      <c r="D108" s="40">
        <v>168.60776680999999</v>
      </c>
      <c r="E108" s="104">
        <f t="shared" si="27"/>
        <v>11.36978072133128</v>
      </c>
      <c r="F108" s="103">
        <v>185.30930211</v>
      </c>
      <c r="G108" s="100">
        <f t="shared" si="28"/>
        <v>-19.543579549571511</v>
      </c>
      <c r="H108" s="87">
        <f t="shared" si="21"/>
        <v>-16.701535300000018</v>
      </c>
      <c r="I108" s="102">
        <f t="shared" si="29"/>
        <v>-78.839540992411017</v>
      </c>
    </row>
    <row r="109" spans="1:9" ht="18.75" hidden="1">
      <c r="A109" s="97" t="s">
        <v>51</v>
      </c>
      <c r="B109" s="103">
        <f t="shared" si="20"/>
        <v>267.31886039</v>
      </c>
      <c r="C109" s="100">
        <f t="shared" si="26"/>
        <v>-19.377945535430165</v>
      </c>
      <c r="D109" s="40">
        <v>116.33699654999999</v>
      </c>
      <c r="E109" s="104">
        <f t="shared" si="27"/>
        <v>-14.762889859640316</v>
      </c>
      <c r="F109" s="103">
        <v>150.98186383999999</v>
      </c>
      <c r="G109" s="100">
        <f t="shared" si="28"/>
        <v>-22.606768785935561</v>
      </c>
      <c r="H109" s="87">
        <f t="shared" si="21"/>
        <v>-34.644867289999993</v>
      </c>
      <c r="I109" s="102">
        <f t="shared" si="29"/>
        <v>-40.876792044246102</v>
      </c>
    </row>
    <row r="110" spans="1:9" ht="18.75" hidden="1">
      <c r="A110" s="97" t="s">
        <v>52</v>
      </c>
      <c r="B110" s="103">
        <f t="shared" si="20"/>
        <v>350.81359155999996</v>
      </c>
      <c r="C110" s="100">
        <f t="shared" si="26"/>
        <v>-1.8819659126957711</v>
      </c>
      <c r="D110" s="40">
        <v>159.08554810999999</v>
      </c>
      <c r="E110" s="104">
        <f t="shared" si="27"/>
        <v>7.6323837059515176</v>
      </c>
      <c r="F110" s="103">
        <v>191.72804345</v>
      </c>
      <c r="G110" s="100">
        <f t="shared" si="28"/>
        <v>-8.5868303815796025</v>
      </c>
      <c r="H110" s="87">
        <f t="shared" si="21"/>
        <v>-32.642495340000011</v>
      </c>
      <c r="I110" s="102">
        <f t="shared" si="29"/>
        <v>-47.294147363790486</v>
      </c>
    </row>
    <row r="111" spans="1:9" ht="18.75" hidden="1">
      <c r="A111" s="97" t="s">
        <v>53</v>
      </c>
      <c r="B111" s="103">
        <f t="shared" si="20"/>
        <v>287.88771100999998</v>
      </c>
      <c r="C111" s="100">
        <f t="shared" si="26"/>
        <v>0.97299986863115251</v>
      </c>
      <c r="D111" s="40">
        <v>132.30069302999999</v>
      </c>
      <c r="E111" s="104">
        <f t="shared" si="27"/>
        <v>2.233851481111726</v>
      </c>
      <c r="F111" s="103">
        <v>155.58701798000001</v>
      </c>
      <c r="G111" s="100">
        <f t="shared" si="28"/>
        <v>-7.4930620917468271E-2</v>
      </c>
      <c r="H111" s="87">
        <f t="shared" si="21"/>
        <v>-23.286324950000022</v>
      </c>
      <c r="I111" s="102">
        <f t="shared" si="29"/>
        <v>-11.438026612167661</v>
      </c>
    </row>
    <row r="112" spans="1:9" ht="18.75" hidden="1">
      <c r="A112" s="97" t="s">
        <v>54</v>
      </c>
      <c r="B112" s="109">
        <f t="shared" si="20"/>
        <v>321.72187646999998</v>
      </c>
      <c r="C112" s="100">
        <f t="shared" si="26"/>
        <v>-0.14042571713260843</v>
      </c>
      <c r="D112" s="40">
        <v>152.66438199999999</v>
      </c>
      <c r="E112" s="104">
        <f t="shared" si="27"/>
        <v>6.9449462289594699E-2</v>
      </c>
      <c r="F112" s="103">
        <v>169.05749446999999</v>
      </c>
      <c r="G112" s="100">
        <f t="shared" si="28"/>
        <v>-0.32919478554445103</v>
      </c>
      <c r="H112" s="87">
        <f t="shared" si="21"/>
        <v>-16.393112470000005</v>
      </c>
      <c r="I112" s="102">
        <f t="shared" si="29"/>
        <v>-3.8945936055589381</v>
      </c>
    </row>
    <row r="113" spans="1:9" ht="18.75" hidden="1">
      <c r="A113" s="97" t="s">
        <v>55</v>
      </c>
      <c r="B113" s="103">
        <f t="shared" si="20"/>
        <v>346.55486435</v>
      </c>
      <c r="C113" s="100">
        <f t="shared" si="26"/>
        <v>5.3070375016190496</v>
      </c>
      <c r="D113" s="40">
        <v>164.33234404000001</v>
      </c>
      <c r="E113" s="104">
        <f t="shared" si="27"/>
        <v>-0.80640068496196093</v>
      </c>
      <c r="F113" s="103">
        <v>182.22252030999999</v>
      </c>
      <c r="G113" s="100">
        <f t="shared" si="28"/>
        <v>11.504520614519521</v>
      </c>
      <c r="H113" s="87">
        <f t="shared" si="21"/>
        <v>-17.890176269999984</v>
      </c>
      <c r="I113" s="102">
        <f t="shared" si="29"/>
        <v>-896.30431686114866</v>
      </c>
    </row>
    <row r="114" spans="1:9" ht="18.75" hidden="1">
      <c r="A114" s="97" t="s">
        <v>56</v>
      </c>
      <c r="B114" s="103">
        <f t="shared" si="20"/>
        <v>344.29537167000001</v>
      </c>
      <c r="C114" s="100">
        <f t="shared" si="26"/>
        <v>5.3844405139039209</v>
      </c>
      <c r="D114" s="40">
        <v>162.28032288</v>
      </c>
      <c r="E114" s="104">
        <f t="shared" si="27"/>
        <v>-0.9372653167707079</v>
      </c>
      <c r="F114" s="103">
        <v>182.01504879000001</v>
      </c>
      <c r="G114" s="100">
        <f t="shared" si="28"/>
        <v>11.742132630244907</v>
      </c>
      <c r="H114" s="87">
        <f t="shared" si="21"/>
        <v>-19.734725910000009</v>
      </c>
      <c r="I114" s="102">
        <f t="shared" si="29"/>
        <v>-2228.3253507172203</v>
      </c>
    </row>
    <row r="115" spans="1:9" ht="18.75" hidden="1">
      <c r="A115" s="97" t="s">
        <v>57</v>
      </c>
      <c r="B115" s="103">
        <f t="shared" si="20"/>
        <v>354.85527688000002</v>
      </c>
      <c r="C115" s="100">
        <f t="shared" si="26"/>
        <v>13.023491990077662</v>
      </c>
      <c r="D115" s="40">
        <v>154.01931291</v>
      </c>
      <c r="E115" s="104">
        <f t="shared" si="27"/>
        <v>5.1722202410287021</v>
      </c>
      <c r="F115" s="103">
        <v>200.83596396999999</v>
      </c>
      <c r="G115" s="100">
        <f t="shared" si="28"/>
        <v>19.886976726420169</v>
      </c>
      <c r="H115" s="87">
        <f t="shared" si="21"/>
        <v>-46.816651059999998</v>
      </c>
      <c r="I115" s="102">
        <f t="shared" si="29"/>
        <v>122.13017818314755</v>
      </c>
    </row>
    <row r="116" spans="1:9" ht="18.75">
      <c r="A116" s="98" t="s">
        <v>78</v>
      </c>
      <c r="B116" s="83">
        <f>D116+F116</f>
        <v>3894.07717882</v>
      </c>
      <c r="C116" s="84">
        <f>((B116/B103)-1)*100</f>
        <v>-0.41304760898961401</v>
      </c>
      <c r="D116" s="85">
        <f>SUM(D117:D128)</f>
        <v>1696.7521003700001</v>
      </c>
      <c r="E116" s="86">
        <f>((D116/D103)-1)*100</f>
        <v>-6.1498336299634087</v>
      </c>
      <c r="F116" s="83">
        <f>SUM(F117:F128)</f>
        <v>2197.3250784500001</v>
      </c>
      <c r="G116" s="84">
        <f>((F116/F103)-1)*100</f>
        <v>4.5204981225888563</v>
      </c>
      <c r="H116" s="92">
        <f>D116-F116</f>
        <v>-500.57297807999998</v>
      </c>
      <c r="I116" s="93">
        <f>((H116/H103)-1)*100</f>
        <v>70.058258575266862</v>
      </c>
    </row>
    <row r="117" spans="1:9" ht="18.75" hidden="1">
      <c r="A117" s="97" t="s">
        <v>46</v>
      </c>
      <c r="B117" s="103">
        <f t="shared" si="20"/>
        <v>338.81513842000004</v>
      </c>
      <c r="C117" s="100">
        <f t="shared" ref="C117:C128" si="30">((B117/B104)-1)*100</f>
        <v>12.849221133066347</v>
      </c>
      <c r="D117" s="40">
        <v>146.92834112</v>
      </c>
      <c r="E117" s="104">
        <f t="shared" ref="E117:E128" si="31">((D117/D104)-1)*100</f>
        <v>5.9059500035126611</v>
      </c>
      <c r="F117" s="103">
        <v>191.88679730000001</v>
      </c>
      <c r="G117" s="100">
        <f t="shared" ref="G117:G128" si="32">((F117/F104)-1)*100</f>
        <v>18.813674862301276</v>
      </c>
      <c r="H117" s="87">
        <f t="shared" si="21"/>
        <v>-44.958456180000013</v>
      </c>
      <c r="I117" s="102">
        <f t="shared" ref="I117:I128" si="33">((H117/H104)-1)*100</f>
        <v>97.467290587634807</v>
      </c>
    </row>
    <row r="118" spans="1:9" ht="18.75" hidden="1">
      <c r="A118" s="97" t="s">
        <v>47</v>
      </c>
      <c r="B118" s="103">
        <f t="shared" si="20"/>
        <v>322.47682617999999</v>
      </c>
      <c r="C118" s="100">
        <f t="shared" si="30"/>
        <v>6.1953985629495278</v>
      </c>
      <c r="D118" s="40">
        <v>146.11238897000001</v>
      </c>
      <c r="E118" s="104">
        <f t="shared" si="31"/>
        <v>2.0652369807591331</v>
      </c>
      <c r="F118" s="103">
        <v>176.36443721000001</v>
      </c>
      <c r="G118" s="100">
        <f t="shared" si="32"/>
        <v>9.8790639227080099</v>
      </c>
      <c r="H118" s="87">
        <f t="shared" si="21"/>
        <v>-30.252048239999993</v>
      </c>
      <c r="I118" s="102">
        <f t="shared" si="33"/>
        <v>74.344387898862379</v>
      </c>
    </row>
    <row r="119" spans="1:9" ht="18.75" hidden="1">
      <c r="A119" s="97" t="s">
        <v>48</v>
      </c>
      <c r="B119" s="103">
        <f t="shared" si="20"/>
        <v>320.82945810000001</v>
      </c>
      <c r="C119" s="100">
        <f t="shared" si="30"/>
        <v>-7.0533061472834451</v>
      </c>
      <c r="D119" s="40">
        <v>133.10698153000001</v>
      </c>
      <c r="E119" s="104">
        <f t="shared" si="31"/>
        <v>-18.37406652654736</v>
      </c>
      <c r="F119" s="103">
        <v>187.72247657</v>
      </c>
      <c r="G119" s="100">
        <f t="shared" si="32"/>
        <v>3.0840180411551676</v>
      </c>
      <c r="H119" s="87">
        <f t="shared" si="21"/>
        <v>-54.615495039999985</v>
      </c>
      <c r="I119" s="102">
        <f t="shared" si="33"/>
        <v>186.89414773985317</v>
      </c>
    </row>
    <row r="120" spans="1:9" ht="18.75" hidden="1">
      <c r="A120" s="97" t="s">
        <v>49</v>
      </c>
      <c r="B120" s="103">
        <f t="shared" si="20"/>
        <v>225.03192339999998</v>
      </c>
      <c r="C120" s="100">
        <f t="shared" si="30"/>
        <v>-32.582224742514654</v>
      </c>
      <c r="D120" s="40">
        <v>89.720848430000004</v>
      </c>
      <c r="E120" s="104">
        <f t="shared" si="31"/>
        <v>-41.492676008420013</v>
      </c>
      <c r="F120" s="103">
        <v>135.31107496999999</v>
      </c>
      <c r="G120" s="100">
        <f t="shared" si="32"/>
        <v>-25.009430756744798</v>
      </c>
      <c r="H120" s="87">
        <f t="shared" si="21"/>
        <v>-45.590226539999989</v>
      </c>
      <c r="I120" s="102">
        <f t="shared" si="33"/>
        <v>68.306116029057435</v>
      </c>
    </row>
    <row r="121" spans="1:9" ht="18.75" hidden="1">
      <c r="A121" s="97" t="s">
        <v>50</v>
      </c>
      <c r="B121" s="103">
        <f t="shared" si="20"/>
        <v>234.22552941999999</v>
      </c>
      <c r="C121" s="100">
        <f t="shared" si="30"/>
        <v>-33.819092101221969</v>
      </c>
      <c r="D121" s="40">
        <v>99.797802349999998</v>
      </c>
      <c r="E121" s="104">
        <f t="shared" si="31"/>
        <v>-40.810673056087786</v>
      </c>
      <c r="F121" s="103">
        <v>134.42772707</v>
      </c>
      <c r="G121" s="100">
        <f t="shared" si="32"/>
        <v>-27.457647544210484</v>
      </c>
      <c r="H121" s="87">
        <f t="shared" si="21"/>
        <v>-34.629924720000005</v>
      </c>
      <c r="I121" s="102">
        <f t="shared" si="33"/>
        <v>107.34575653053864</v>
      </c>
    </row>
    <row r="122" spans="1:9" ht="18.75" hidden="1">
      <c r="A122" s="97" t="s">
        <v>51</v>
      </c>
      <c r="B122" s="103">
        <f t="shared" si="20"/>
        <v>298.28974220999999</v>
      </c>
      <c r="C122" s="100">
        <f t="shared" si="30"/>
        <v>11.585745119074486</v>
      </c>
      <c r="D122" s="40">
        <v>134.61590785999999</v>
      </c>
      <c r="E122" s="104">
        <f t="shared" si="31"/>
        <v>15.712036456213641</v>
      </c>
      <c r="F122" s="103">
        <v>163.67383434999999</v>
      </c>
      <c r="G122" s="100">
        <f t="shared" si="32"/>
        <v>8.4062881376600664</v>
      </c>
      <c r="H122" s="87">
        <f t="shared" si="21"/>
        <v>-29.05792649</v>
      </c>
      <c r="I122" s="102">
        <f t="shared" si="33"/>
        <v>-16.126316066485924</v>
      </c>
    </row>
    <row r="123" spans="1:9" ht="18.75" hidden="1">
      <c r="A123" s="97" t="s">
        <v>52</v>
      </c>
      <c r="B123" s="103">
        <f t="shared" si="20"/>
        <v>328.43992810999998</v>
      </c>
      <c r="C123" s="100">
        <f t="shared" si="30"/>
        <v>-6.3776501219660942</v>
      </c>
      <c r="D123" s="40">
        <v>149.67798758999999</v>
      </c>
      <c r="E123" s="104">
        <f t="shared" si="31"/>
        <v>-5.9135230269283356</v>
      </c>
      <c r="F123" s="103">
        <v>178.76194052</v>
      </c>
      <c r="G123" s="100">
        <f t="shared" si="32"/>
        <v>-6.7627576522895971</v>
      </c>
      <c r="H123" s="87">
        <f t="shared" si="21"/>
        <v>-29.083952930000009</v>
      </c>
      <c r="I123" s="102">
        <f t="shared" si="33"/>
        <v>-10.901563660910984</v>
      </c>
    </row>
    <row r="124" spans="1:9" ht="18.75" hidden="1">
      <c r="A124" s="97" t="s">
        <v>53</v>
      </c>
      <c r="B124" s="103">
        <f t="shared" si="20"/>
        <v>312.48404189999997</v>
      </c>
      <c r="C124" s="100">
        <f t="shared" si="30"/>
        <v>8.5437238024882678</v>
      </c>
      <c r="D124" s="40">
        <v>124.54590528</v>
      </c>
      <c r="E124" s="104">
        <f t="shared" si="31"/>
        <v>-5.8614868693405491</v>
      </c>
      <c r="F124" s="103">
        <v>187.93813661999999</v>
      </c>
      <c r="G124" s="100">
        <f t="shared" si="32"/>
        <v>20.792942149041348</v>
      </c>
      <c r="H124" s="87">
        <f t="shared" si="21"/>
        <v>-63.392231339999995</v>
      </c>
      <c r="I124" s="102">
        <f t="shared" si="33"/>
        <v>172.22943713151238</v>
      </c>
    </row>
    <row r="125" spans="1:9" ht="18.75" hidden="1">
      <c r="A125" s="97" t="s">
        <v>54</v>
      </c>
      <c r="B125" s="109">
        <f t="shared" si="20"/>
        <v>367.77814172000001</v>
      </c>
      <c r="C125" s="100">
        <f t="shared" si="30"/>
        <v>14.315552848111857</v>
      </c>
      <c r="D125" s="40">
        <v>159.73914474</v>
      </c>
      <c r="E125" s="104">
        <f t="shared" si="31"/>
        <v>4.6341934165102128</v>
      </c>
      <c r="F125" s="103">
        <v>208.03899698000001</v>
      </c>
      <c r="G125" s="100">
        <f t="shared" si="32"/>
        <v>23.058133348189092</v>
      </c>
      <c r="H125" s="87">
        <f t="shared" si="21"/>
        <v>-48.299852240000007</v>
      </c>
      <c r="I125" s="102">
        <f t="shared" si="33"/>
        <v>194.63503241614734</v>
      </c>
    </row>
    <row r="126" spans="1:9" ht="18.75" hidden="1">
      <c r="A126" s="97" t="s">
        <v>55</v>
      </c>
      <c r="B126" s="103">
        <f t="shared" si="20"/>
        <v>370.19700395999996</v>
      </c>
      <c r="C126" s="100">
        <f t="shared" si="30"/>
        <v>6.8220481205315764</v>
      </c>
      <c r="D126" s="40">
        <v>173.08393197999999</v>
      </c>
      <c r="E126" s="104">
        <f t="shared" si="31"/>
        <v>5.3255419626155653</v>
      </c>
      <c r="F126" s="103">
        <v>197.11307198</v>
      </c>
      <c r="G126" s="100">
        <f t="shared" si="32"/>
        <v>8.1716308416039709</v>
      </c>
      <c r="H126" s="87">
        <f t="shared" si="21"/>
        <v>-24.029140000000012</v>
      </c>
      <c r="I126" s="102">
        <f t="shared" si="33"/>
        <v>34.31471908018284</v>
      </c>
    </row>
    <row r="127" spans="1:9" ht="18.75" hidden="1">
      <c r="A127" s="97" t="s">
        <v>56</v>
      </c>
      <c r="B127" s="103">
        <f t="shared" si="20"/>
        <v>372.49160531999996</v>
      </c>
      <c r="C127" s="100">
        <f t="shared" si="30"/>
        <v>8.1895476878572246</v>
      </c>
      <c r="D127" s="40">
        <v>160.90104966999999</v>
      </c>
      <c r="E127" s="104">
        <f t="shared" si="31"/>
        <v>-0.84993250291961475</v>
      </c>
      <c r="F127" s="103">
        <v>211.59055565</v>
      </c>
      <c r="G127" s="100">
        <f t="shared" si="32"/>
        <v>16.248934940606329</v>
      </c>
      <c r="H127" s="87">
        <f t="shared" si="21"/>
        <v>-50.689505980000007</v>
      </c>
      <c r="I127" s="102">
        <f t="shared" si="33"/>
        <v>156.85437036809589</v>
      </c>
    </row>
    <row r="128" spans="1:9" ht="18.75" hidden="1">
      <c r="A128" s="97" t="s">
        <v>57</v>
      </c>
      <c r="B128" s="103">
        <f t="shared" si="20"/>
        <v>403.01784008000004</v>
      </c>
      <c r="C128" s="100">
        <f t="shared" si="30"/>
        <v>13.572452303220771</v>
      </c>
      <c r="D128" s="40">
        <v>178.52181085000001</v>
      </c>
      <c r="E128" s="104">
        <f t="shared" si="31"/>
        <v>15.908717859504961</v>
      </c>
      <c r="F128" s="103">
        <v>224.49602923</v>
      </c>
      <c r="G128" s="100">
        <f t="shared" si="32"/>
        <v>11.780791045738326</v>
      </c>
      <c r="H128" s="87">
        <f t="shared" si="21"/>
        <v>-45.974218379999996</v>
      </c>
      <c r="I128" s="102">
        <f t="shared" si="33"/>
        <v>-1.7994296066165538</v>
      </c>
    </row>
    <row r="129" spans="1:9" ht="18.75">
      <c r="A129" s="89" t="s">
        <v>79</v>
      </c>
      <c r="B129" s="54">
        <f t="shared" si="20"/>
        <v>4962.4062715199998</v>
      </c>
      <c r="C129" s="55">
        <f>((B129/B116)-1)*100</f>
        <v>27.434717999701519</v>
      </c>
      <c r="D129" s="54">
        <f>SUM(D130:D141)</f>
        <v>2251.2817508200001</v>
      </c>
      <c r="E129" s="55">
        <f>((D129/D116)-1)*100</f>
        <v>32.681830794791836</v>
      </c>
      <c r="F129" s="54">
        <f>SUM(F130:F141)</f>
        <v>2711.1245206999997</v>
      </c>
      <c r="G129" s="55">
        <f>((F129/F116)-1)*100</f>
        <v>23.382950810921209</v>
      </c>
      <c r="H129" s="56">
        <f t="shared" si="21"/>
        <v>-459.84276987999965</v>
      </c>
      <c r="I129" s="57">
        <f>((H129/H116)-1)*100</f>
        <v>-8.1367173186665642</v>
      </c>
    </row>
    <row r="130" spans="1:9" ht="18.75" hidden="1">
      <c r="A130" s="97" t="s">
        <v>46</v>
      </c>
      <c r="B130" s="103">
        <f t="shared" si="20"/>
        <v>330.58676079999998</v>
      </c>
      <c r="C130" s="100">
        <f t="shared" ref="C130:C141" si="34">((B130/B117)-1)*100</f>
        <v>-2.428574371963288</v>
      </c>
      <c r="D130" s="40">
        <v>150.08601866999999</v>
      </c>
      <c r="E130" s="104">
        <f t="shared" ref="E130:E141" si="35">((D130/D117)-1)*100</f>
        <v>2.149127612773527</v>
      </c>
      <c r="F130" s="103">
        <v>180.50074212999999</v>
      </c>
      <c r="G130" s="100">
        <f t="shared" ref="G130:G141" si="36">((F130/F117)-1)*100</f>
        <v>-5.933735582755495</v>
      </c>
      <c r="H130" s="87">
        <f t="shared" si="21"/>
        <v>-30.414723460000005</v>
      </c>
      <c r="I130" s="102">
        <f t="shared" ref="I130:I141" si="37">((H130/H117)-1)*100</f>
        <v>-32.349270761814672</v>
      </c>
    </row>
    <row r="131" spans="1:9" ht="18.75" hidden="1">
      <c r="A131" s="97" t="s">
        <v>47</v>
      </c>
      <c r="B131" s="103">
        <f t="shared" si="20"/>
        <v>352.46156669999999</v>
      </c>
      <c r="C131" s="100">
        <f t="shared" si="34"/>
        <v>9.2982621031078683</v>
      </c>
      <c r="D131" s="40">
        <v>159.45771812999999</v>
      </c>
      <c r="E131" s="104">
        <f t="shared" si="35"/>
        <v>9.1336054759463714</v>
      </c>
      <c r="F131" s="103">
        <v>193.00384857</v>
      </c>
      <c r="G131" s="100">
        <f t="shared" si="36"/>
        <v>9.434674939702937</v>
      </c>
      <c r="H131" s="87">
        <f t="shared" si="21"/>
        <v>-33.546130440000013</v>
      </c>
      <c r="I131" s="102">
        <f t="shared" si="37"/>
        <v>10.888790649370005</v>
      </c>
    </row>
    <row r="132" spans="1:9" ht="18.75" hidden="1">
      <c r="A132" s="97" t="s">
        <v>48</v>
      </c>
      <c r="B132" s="103">
        <f t="shared" si="20"/>
        <v>424.63013954000002</v>
      </c>
      <c r="C132" s="100">
        <f t="shared" si="34"/>
        <v>32.35384994093846</v>
      </c>
      <c r="D132" s="40">
        <v>189.28201755000001</v>
      </c>
      <c r="E132" s="104">
        <f t="shared" si="35"/>
        <v>42.202922321801076</v>
      </c>
      <c r="F132" s="103">
        <v>235.34812199000001</v>
      </c>
      <c r="G132" s="100">
        <f t="shared" si="36"/>
        <v>25.370241374500967</v>
      </c>
      <c r="H132" s="87">
        <f t="shared" si="21"/>
        <v>-46.066104440000004</v>
      </c>
      <c r="I132" s="102">
        <f t="shared" si="37"/>
        <v>-15.653782124905158</v>
      </c>
    </row>
    <row r="133" spans="1:9" ht="18.75" hidden="1">
      <c r="A133" s="97" t="s">
        <v>49</v>
      </c>
      <c r="B133" s="103">
        <f t="shared" si="20"/>
        <v>407.11267638999999</v>
      </c>
      <c r="C133" s="100">
        <f t="shared" si="34"/>
        <v>80.913298983960956</v>
      </c>
      <c r="D133" s="40">
        <v>187.94715339999999</v>
      </c>
      <c r="E133" s="104">
        <f t="shared" si="35"/>
        <v>109.47991095585317</v>
      </c>
      <c r="F133" s="103">
        <v>219.16552299</v>
      </c>
      <c r="G133" s="100">
        <f t="shared" si="36"/>
        <v>61.971607304569474</v>
      </c>
      <c r="H133" s="87">
        <f t="shared" si="21"/>
        <v>-31.218369590000009</v>
      </c>
      <c r="I133" s="102">
        <f t="shared" si="37"/>
        <v>-31.523986697873475</v>
      </c>
    </row>
    <row r="134" spans="1:9" ht="18.75" hidden="1">
      <c r="A134" s="97" t="s">
        <v>50</v>
      </c>
      <c r="B134" s="103">
        <f t="shared" si="20"/>
        <v>371.20228854999999</v>
      </c>
      <c r="C134" s="100">
        <f t="shared" si="34"/>
        <v>58.480712785317699</v>
      </c>
      <c r="D134" s="40">
        <v>164.70704685999999</v>
      </c>
      <c r="E134" s="104">
        <f t="shared" si="35"/>
        <v>65.040755388938678</v>
      </c>
      <c r="F134" s="103">
        <v>206.49524169</v>
      </c>
      <c r="G134" s="100">
        <f t="shared" si="36"/>
        <v>53.610602656751439</v>
      </c>
      <c r="H134" s="87">
        <f t="shared" si="21"/>
        <v>-41.788194830000009</v>
      </c>
      <c r="I134" s="102">
        <f t="shared" si="37"/>
        <v>20.670764282273613</v>
      </c>
    </row>
    <row r="135" spans="1:9" ht="18.75" hidden="1">
      <c r="A135" s="97" t="s">
        <v>51</v>
      </c>
      <c r="B135" s="103">
        <f t="shared" si="20"/>
        <v>422.66938438</v>
      </c>
      <c r="C135" s="100">
        <f t="shared" si="34"/>
        <v>41.697592833224228</v>
      </c>
      <c r="D135" s="40">
        <v>197.18269362999999</v>
      </c>
      <c r="E135" s="104">
        <f t="shared" si="35"/>
        <v>46.478003056718386</v>
      </c>
      <c r="F135" s="103">
        <v>225.48669075000001</v>
      </c>
      <c r="G135" s="100">
        <f t="shared" si="36"/>
        <v>37.765875434811072</v>
      </c>
      <c r="H135" s="87">
        <f t="shared" si="21"/>
        <v>-28.30399712000002</v>
      </c>
      <c r="I135" s="102">
        <f t="shared" si="37"/>
        <v>-2.5945738773185956</v>
      </c>
    </row>
    <row r="136" spans="1:9" ht="18.75" hidden="1">
      <c r="A136" s="97" t="s">
        <v>52</v>
      </c>
      <c r="B136" s="103">
        <f t="shared" si="20"/>
        <v>369.84251146999998</v>
      </c>
      <c r="C136" s="100">
        <f t="shared" si="34"/>
        <v>12.605831330633332</v>
      </c>
      <c r="D136" s="40">
        <v>163.36062269999999</v>
      </c>
      <c r="E136" s="104">
        <f t="shared" si="35"/>
        <v>9.1413809941643933</v>
      </c>
      <c r="F136" s="103">
        <v>206.48188877000001</v>
      </c>
      <c r="G136" s="100">
        <f t="shared" si="36"/>
        <v>15.506627512190541</v>
      </c>
      <c r="H136" s="87">
        <f t="shared" si="21"/>
        <v>-43.121266070000019</v>
      </c>
      <c r="I136" s="102">
        <f t="shared" si="37"/>
        <v>48.264804903877298</v>
      </c>
    </row>
    <row r="137" spans="1:9" ht="18.75" hidden="1">
      <c r="A137" s="97" t="s">
        <v>53</v>
      </c>
      <c r="B137" s="103">
        <f t="shared" si="20"/>
        <v>419.96778352000001</v>
      </c>
      <c r="C137" s="100">
        <f t="shared" si="34"/>
        <v>34.396553810065164</v>
      </c>
      <c r="D137" s="40">
        <v>188.62985635999999</v>
      </c>
      <c r="E137" s="104">
        <f t="shared" si="35"/>
        <v>51.454081076313642</v>
      </c>
      <c r="F137" s="103">
        <v>231.33792715999999</v>
      </c>
      <c r="G137" s="100">
        <f t="shared" si="36"/>
        <v>23.092593829293872</v>
      </c>
      <c r="H137" s="87">
        <f t="shared" si="21"/>
        <v>-42.708070800000002</v>
      </c>
      <c r="I137" s="102">
        <f t="shared" si="37"/>
        <v>-32.628857042532353</v>
      </c>
    </row>
    <row r="138" spans="1:9" ht="18.75" hidden="1">
      <c r="A138" s="97" t="s">
        <v>54</v>
      </c>
      <c r="B138" s="109">
        <f t="shared" si="20"/>
        <v>439.55792223000003</v>
      </c>
      <c r="C138" s="100">
        <f t="shared" si="34"/>
        <v>19.51714155014901</v>
      </c>
      <c r="D138" s="40">
        <v>206.82664002000001</v>
      </c>
      <c r="E138" s="104">
        <f t="shared" si="35"/>
        <v>29.477743452703553</v>
      </c>
      <c r="F138" s="103">
        <v>232.73128220999999</v>
      </c>
      <c r="G138" s="100">
        <f t="shared" si="36"/>
        <v>11.86906569847277</v>
      </c>
      <c r="H138" s="87">
        <f t="shared" si="21"/>
        <v>-25.904642189999976</v>
      </c>
      <c r="I138" s="102">
        <f t="shared" si="37"/>
        <v>-46.367036360109637</v>
      </c>
    </row>
    <row r="139" spans="1:9" ht="18.75" hidden="1">
      <c r="A139" s="97" t="s">
        <v>55</v>
      </c>
      <c r="B139" s="103">
        <f t="shared" si="20"/>
        <v>429.16740649999997</v>
      </c>
      <c r="C139" s="100">
        <f t="shared" si="34"/>
        <v>15.929465098094585</v>
      </c>
      <c r="D139" s="40">
        <v>207.13881698</v>
      </c>
      <c r="E139" s="104">
        <f t="shared" si="35"/>
        <v>19.675359006713045</v>
      </c>
      <c r="F139" s="103">
        <v>222.02858952</v>
      </c>
      <c r="G139" s="100">
        <f t="shared" si="36"/>
        <v>12.640215734919934</v>
      </c>
      <c r="H139" s="87">
        <f t="shared" si="21"/>
        <v>-14.889772539999996</v>
      </c>
      <c r="I139" s="102">
        <f t="shared" si="37"/>
        <v>-38.034517506660713</v>
      </c>
    </row>
    <row r="140" spans="1:9" ht="18.75" hidden="1">
      <c r="A140" s="97" t="s">
        <v>56</v>
      </c>
      <c r="B140" s="103">
        <f t="shared" si="20"/>
        <v>482.37221313999999</v>
      </c>
      <c r="C140" s="100">
        <f t="shared" si="34"/>
        <v>29.49881453720382</v>
      </c>
      <c r="D140" s="40">
        <v>214.42291173000001</v>
      </c>
      <c r="E140" s="104">
        <f t="shared" si="35"/>
        <v>33.263836481968688</v>
      </c>
      <c r="F140" s="103">
        <v>267.94930140999998</v>
      </c>
      <c r="G140" s="100">
        <f t="shared" si="36"/>
        <v>26.635756774146913</v>
      </c>
      <c r="H140" s="87">
        <f t="shared" si="21"/>
        <v>-53.526389679999966</v>
      </c>
      <c r="I140" s="102">
        <f t="shared" si="37"/>
        <v>5.5965897578865276</v>
      </c>
    </row>
    <row r="141" spans="1:9" ht="18.75" hidden="1">
      <c r="A141" s="97" t="s">
        <v>57</v>
      </c>
      <c r="B141" s="103">
        <f t="shared" si="20"/>
        <v>512.83561830000008</v>
      </c>
      <c r="C141" s="100">
        <f t="shared" si="34"/>
        <v>27.248862779424577</v>
      </c>
      <c r="D141" s="40">
        <v>222.24025478999999</v>
      </c>
      <c r="E141" s="104">
        <f t="shared" si="35"/>
        <v>24.48913313832206</v>
      </c>
      <c r="F141" s="103">
        <v>290.59536351000003</v>
      </c>
      <c r="G141" s="100">
        <f t="shared" si="36"/>
        <v>29.44343136344747</v>
      </c>
      <c r="H141" s="87">
        <f t="shared" si="21"/>
        <v>-68.355108720000032</v>
      </c>
      <c r="I141" s="102">
        <f t="shared" si="37"/>
        <v>48.681393895619365</v>
      </c>
    </row>
    <row r="142" spans="1:9" ht="18.75">
      <c r="A142" s="98" t="s">
        <v>80</v>
      </c>
      <c r="B142" s="83">
        <f>D142+F142</f>
        <v>6171.5611478299998</v>
      </c>
      <c r="C142" s="84">
        <f>((B142/B129)-1)*100</f>
        <v>24.366301551114876</v>
      </c>
      <c r="D142" s="85">
        <f>SUM(D143:D154)</f>
        <v>2539.8152044999997</v>
      </c>
      <c r="E142" s="86">
        <f>((D142/D129)-1)*100</f>
        <v>12.816407967368137</v>
      </c>
      <c r="F142" s="83">
        <f>SUM(F143:F154)</f>
        <v>3631.74594333</v>
      </c>
      <c r="G142" s="84">
        <f>((F142/F129)-1)*100</f>
        <v>33.95717959838673</v>
      </c>
      <c r="H142" s="92">
        <f>D142-F142</f>
        <v>-1091.9307388300003</v>
      </c>
      <c r="I142" s="93">
        <f>((H142/H129)-1)*100</f>
        <v>137.45741160939642</v>
      </c>
    </row>
    <row r="143" spans="1:9" ht="18.75" hidden="1">
      <c r="A143" s="97" t="s">
        <v>46</v>
      </c>
      <c r="B143" s="103">
        <f t="shared" si="20"/>
        <v>452.98544909999998</v>
      </c>
      <c r="C143" s="100">
        <f t="shared" ref="C143:C153" si="38">((B143/B130)-1)*100</f>
        <v>37.024679392424112</v>
      </c>
      <c r="D143" s="40">
        <v>175.40210655999999</v>
      </c>
      <c r="E143" s="104">
        <f t="shared" ref="E143:E154" si="39">((D143/D130)-1)*100</f>
        <v>16.867719001636971</v>
      </c>
      <c r="F143" s="103">
        <v>277.58334253999999</v>
      </c>
      <c r="G143" s="100">
        <f t="shared" ref="G143:G154" si="40">((F143/F130)-1)*100</f>
        <v>53.785153049442471</v>
      </c>
      <c r="H143" s="87">
        <f t="shared" si="21"/>
        <v>-102.18123598</v>
      </c>
      <c r="I143" s="102">
        <f t="shared" ref="I143:I154" si="41">((H143/H130)-1)*100</f>
        <v>235.959773280148</v>
      </c>
    </row>
    <row r="144" spans="1:9" ht="18.75" hidden="1">
      <c r="A144" s="97" t="s">
        <v>47</v>
      </c>
      <c r="B144" s="103">
        <f t="shared" si="20"/>
        <v>478.27949450999995</v>
      </c>
      <c r="C144" s="100">
        <f t="shared" si="38"/>
        <v>35.696921224063757</v>
      </c>
      <c r="D144" s="40">
        <v>199.26935817</v>
      </c>
      <c r="E144" s="104">
        <f t="shared" si="39"/>
        <v>24.966894363522151</v>
      </c>
      <c r="F144" s="103">
        <v>279.01013633999997</v>
      </c>
      <c r="G144" s="100">
        <f t="shared" si="40"/>
        <v>44.561954804132633</v>
      </c>
      <c r="H144" s="87">
        <f t="shared" si="21"/>
        <v>-79.74077816999997</v>
      </c>
      <c r="I144" s="102">
        <f t="shared" si="41"/>
        <v>137.70484739699813</v>
      </c>
    </row>
    <row r="145" spans="1:9" ht="18.75" hidden="1">
      <c r="A145" s="97" t="s">
        <v>48</v>
      </c>
      <c r="B145" s="103">
        <f t="shared" si="20"/>
        <v>534.32487985</v>
      </c>
      <c r="C145" s="100">
        <f t="shared" si="38"/>
        <v>25.833008563365723</v>
      </c>
      <c r="D145" s="40">
        <v>225.98138233</v>
      </c>
      <c r="E145" s="104">
        <f t="shared" si="39"/>
        <v>19.38872231764206</v>
      </c>
      <c r="F145" s="103">
        <v>308.34349752000003</v>
      </c>
      <c r="G145" s="100">
        <f t="shared" si="40"/>
        <v>31.015915875080413</v>
      </c>
      <c r="H145" s="87">
        <f t="shared" si="21"/>
        <v>-82.362115190000026</v>
      </c>
      <c r="I145" s="102">
        <f t="shared" si="41"/>
        <v>78.791144142163589</v>
      </c>
    </row>
    <row r="146" spans="1:9" ht="18.75" hidden="1">
      <c r="A146" s="97" t="s">
        <v>49</v>
      </c>
      <c r="B146" s="103">
        <f t="shared" si="20"/>
        <v>525.18116646999999</v>
      </c>
      <c r="C146" s="100">
        <f t="shared" si="38"/>
        <v>29.001428087907154</v>
      </c>
      <c r="D146" s="40">
        <v>232.65426295</v>
      </c>
      <c r="E146" s="104">
        <f t="shared" si="39"/>
        <v>23.787063938580523</v>
      </c>
      <c r="F146" s="103">
        <v>292.52690352000002</v>
      </c>
      <c r="G146" s="100">
        <f t="shared" si="40"/>
        <v>33.473047917918784</v>
      </c>
      <c r="H146" s="87">
        <f t="shared" si="21"/>
        <v>-59.872640570000016</v>
      </c>
      <c r="I146" s="102">
        <f t="shared" si="41"/>
        <v>91.786571035979577</v>
      </c>
    </row>
    <row r="147" spans="1:9" ht="18.75" hidden="1">
      <c r="A147" s="97" t="s">
        <v>50</v>
      </c>
      <c r="B147" s="103">
        <f t="shared" si="20"/>
        <v>485.40822013000002</v>
      </c>
      <c r="C147" s="100">
        <f t="shared" si="38"/>
        <v>30.766494470202275</v>
      </c>
      <c r="D147" s="40">
        <v>189.18142648</v>
      </c>
      <c r="E147" s="104">
        <f t="shared" si="39"/>
        <v>14.859339710463694</v>
      </c>
      <c r="F147" s="103">
        <v>296.22679364999999</v>
      </c>
      <c r="G147" s="100">
        <f t="shared" si="40"/>
        <v>43.454537366390781</v>
      </c>
      <c r="H147" s="87">
        <f t="shared" si="21"/>
        <v>-107.04536716999999</v>
      </c>
      <c r="I147" s="102">
        <f t="shared" si="41"/>
        <v>156.1617404280681</v>
      </c>
    </row>
    <row r="148" spans="1:9" ht="18.75" hidden="1">
      <c r="A148" s="97" t="s">
        <v>51</v>
      </c>
      <c r="B148" s="103">
        <f t="shared" ref="B148:B193" si="42">D148+F148</f>
        <v>548.35894109000003</v>
      </c>
      <c r="C148" s="100">
        <f t="shared" si="38"/>
        <v>29.737085617017179</v>
      </c>
      <c r="D148" s="40">
        <v>233.16652267000001</v>
      </c>
      <c r="E148" s="104">
        <f t="shared" si="39"/>
        <v>18.248979348827255</v>
      </c>
      <c r="F148" s="103">
        <v>315.19241842000002</v>
      </c>
      <c r="G148" s="100">
        <f t="shared" si="40"/>
        <v>39.783158541032428</v>
      </c>
      <c r="H148" s="87">
        <f t="shared" ref="H148:H193" si="43">D148-F148</f>
        <v>-82.025895750000018</v>
      </c>
      <c r="I148" s="102">
        <f t="shared" si="41"/>
        <v>189.80322249976246</v>
      </c>
    </row>
    <row r="149" spans="1:9" ht="18.75" hidden="1">
      <c r="A149" s="97" t="s">
        <v>52</v>
      </c>
      <c r="B149" s="103">
        <f t="shared" si="42"/>
        <v>474.21502776</v>
      </c>
      <c r="C149" s="100">
        <f t="shared" si="38"/>
        <v>28.220800219843369</v>
      </c>
      <c r="D149" s="40">
        <v>183.97323374999999</v>
      </c>
      <c r="E149" s="104">
        <f t="shared" si="39"/>
        <v>12.617857785626562</v>
      </c>
      <c r="F149" s="103">
        <v>290.24179400999998</v>
      </c>
      <c r="G149" s="100">
        <f t="shared" si="40"/>
        <v>40.565255257472032</v>
      </c>
      <c r="H149" s="87">
        <f t="shared" si="43"/>
        <v>-106.26856025999999</v>
      </c>
      <c r="I149" s="102">
        <f t="shared" si="41"/>
        <v>146.44118771348485</v>
      </c>
    </row>
    <row r="150" spans="1:9" ht="18.75" hidden="1">
      <c r="A150" s="97" t="s">
        <v>53</v>
      </c>
      <c r="B150" s="103">
        <f t="shared" si="42"/>
        <v>536.40016264999997</v>
      </c>
      <c r="C150" s="100">
        <f t="shared" si="38"/>
        <v>27.724121634786101</v>
      </c>
      <c r="D150" s="40">
        <v>212.59622707</v>
      </c>
      <c r="E150" s="104">
        <f t="shared" si="39"/>
        <v>12.705502284993631</v>
      </c>
      <c r="F150" s="103">
        <v>323.80393557999997</v>
      </c>
      <c r="G150" s="100">
        <f t="shared" si="40"/>
        <v>39.970103283603734</v>
      </c>
      <c r="H150" s="87">
        <f t="shared" si="43"/>
        <v>-111.20770850999997</v>
      </c>
      <c r="I150" s="102">
        <f t="shared" si="41"/>
        <v>160.39038155289367</v>
      </c>
    </row>
    <row r="151" spans="1:9" ht="18.75" hidden="1">
      <c r="A151" s="97" t="s">
        <v>54</v>
      </c>
      <c r="B151" s="109">
        <f t="shared" si="42"/>
        <v>545.71503415999996</v>
      </c>
      <c r="C151" s="100">
        <f t="shared" si="38"/>
        <v>24.150881274402991</v>
      </c>
      <c r="D151" s="40">
        <v>225.53379003000001</v>
      </c>
      <c r="E151" s="104">
        <f t="shared" si="39"/>
        <v>9.044845484213738</v>
      </c>
      <c r="F151" s="103">
        <v>320.18124412999998</v>
      </c>
      <c r="G151" s="100">
        <f t="shared" si="40"/>
        <v>37.575508152398449</v>
      </c>
      <c r="H151" s="87">
        <f t="shared" si="43"/>
        <v>-94.647454099999976</v>
      </c>
      <c r="I151" s="102">
        <f t="shared" si="41"/>
        <v>265.36869880618127</v>
      </c>
    </row>
    <row r="152" spans="1:9" ht="18.75" hidden="1">
      <c r="A152" s="97" t="s">
        <v>55</v>
      </c>
      <c r="B152" s="103">
        <f t="shared" si="42"/>
        <v>506.99116931999998</v>
      </c>
      <c r="C152" s="100">
        <f t="shared" si="38"/>
        <v>18.133661047253824</v>
      </c>
      <c r="D152" s="40">
        <v>213.45710761999999</v>
      </c>
      <c r="E152" s="104">
        <f t="shared" si="39"/>
        <v>3.0502687676400297</v>
      </c>
      <c r="F152" s="103">
        <v>293.5340617</v>
      </c>
      <c r="G152" s="100">
        <f t="shared" si="40"/>
        <v>32.205524673460538</v>
      </c>
      <c r="H152" s="87">
        <f t="shared" si="43"/>
        <v>-80.076954080000007</v>
      </c>
      <c r="I152" s="102">
        <f t="shared" si="41"/>
        <v>437.79837042426726</v>
      </c>
    </row>
    <row r="153" spans="1:9" ht="18.75" hidden="1">
      <c r="A153" s="97" t="s">
        <v>56</v>
      </c>
      <c r="B153" s="103">
        <f t="shared" si="42"/>
        <v>527.07430017000001</v>
      </c>
      <c r="C153" s="100">
        <f t="shared" si="38"/>
        <v>9.2671355878921844</v>
      </c>
      <c r="D153" s="40">
        <v>219.15799407</v>
      </c>
      <c r="E153" s="104">
        <f t="shared" si="39"/>
        <v>2.2082912230771301</v>
      </c>
      <c r="F153" s="103">
        <v>307.91630609999999</v>
      </c>
      <c r="G153" s="100">
        <f t="shared" si="40"/>
        <v>14.915883146433329</v>
      </c>
      <c r="H153" s="87">
        <f t="shared" si="43"/>
        <v>-88.758312029999985</v>
      </c>
      <c r="I153" s="102">
        <f t="shared" si="41"/>
        <v>65.821592976154648</v>
      </c>
    </row>
    <row r="154" spans="1:9" ht="18.75" hidden="1">
      <c r="A154" s="97" t="s">
        <v>57</v>
      </c>
      <c r="B154" s="103">
        <f t="shared" si="42"/>
        <v>556.62730262000002</v>
      </c>
      <c r="C154" s="100">
        <f>((B154/B141)-1)*100</f>
        <v>8.5391269165673513</v>
      </c>
      <c r="D154" s="40">
        <v>229.4417928</v>
      </c>
      <c r="E154" s="104">
        <f t="shared" si="39"/>
        <v>3.2404291548373765</v>
      </c>
      <c r="F154" s="103">
        <v>327.18550981999999</v>
      </c>
      <c r="G154" s="100">
        <f t="shared" si="40"/>
        <v>12.591441882637211</v>
      </c>
      <c r="H154" s="87">
        <f t="shared" si="43"/>
        <v>-97.743717019999991</v>
      </c>
      <c r="I154" s="102">
        <f t="shared" si="41"/>
        <v>42.994018809015721</v>
      </c>
    </row>
    <row r="155" spans="1:9" ht="18.75">
      <c r="A155" s="98" t="s">
        <v>81</v>
      </c>
      <c r="B155" s="83">
        <f t="shared" si="42"/>
        <v>6178.4801883999999</v>
      </c>
      <c r="C155" s="84">
        <f>((B155/B142)-1)*100</f>
        <v>0.11211167489497686</v>
      </c>
      <c r="D155" s="85">
        <f>SUM(D156:D167)</f>
        <v>2556.59203776</v>
      </c>
      <c r="E155" s="86">
        <f>((D155/D142)-1)*100</f>
        <v>0.66055330444023674</v>
      </c>
      <c r="F155" s="83">
        <f>SUM(F156:F167)</f>
        <v>3621.8881506399998</v>
      </c>
      <c r="G155" s="84">
        <f>((F155/F142)-1)*100</f>
        <v>-0.27143398364923854</v>
      </c>
      <c r="H155" s="92">
        <f t="shared" si="43"/>
        <v>-1065.2961128799998</v>
      </c>
      <c r="I155" s="93">
        <f>((H155/H142)-1)*100</f>
        <v>-2.4392230205497745</v>
      </c>
    </row>
    <row r="156" spans="1:9" ht="18.75" hidden="1">
      <c r="A156" s="97" t="s">
        <v>46</v>
      </c>
      <c r="B156" s="103">
        <f t="shared" si="42"/>
        <v>530.06955144999995</v>
      </c>
      <c r="C156" s="100">
        <f>((B156/B143)-1)*100</f>
        <v>17.016904737923056</v>
      </c>
      <c r="D156" s="40">
        <v>193.33034907999999</v>
      </c>
      <c r="E156" s="104">
        <f>((D156/D143)-1)*100</f>
        <v>10.221224175473198</v>
      </c>
      <c r="F156" s="103">
        <v>336.73920236999999</v>
      </c>
      <c r="G156" s="100">
        <f>((F156/F143)-1)*100</f>
        <v>21.311026551053082</v>
      </c>
      <c r="H156" s="87">
        <f t="shared" si="43"/>
        <v>-143.40885329</v>
      </c>
      <c r="I156" s="102">
        <f>((H156/H143)-1)*100</f>
        <v>40.347542202434816</v>
      </c>
    </row>
    <row r="157" spans="1:9" ht="18.75" hidden="1">
      <c r="A157" s="97" t="s">
        <v>47</v>
      </c>
      <c r="B157" s="103">
        <f t="shared" si="42"/>
        <v>491.10755430000006</v>
      </c>
      <c r="C157" s="100">
        <f t="shared" ref="C157:C166" si="44">((B157/B144)-1)*100</f>
        <v>2.6821262331437667</v>
      </c>
      <c r="D157" s="40">
        <v>185.22348994000001</v>
      </c>
      <c r="E157" s="104">
        <f t="shared" ref="E157:E167" si="45">((D157/D144)-1)*100</f>
        <v>-7.0486844334678</v>
      </c>
      <c r="F157" s="103">
        <v>305.88406436000002</v>
      </c>
      <c r="G157" s="100">
        <f t="shared" ref="G157:G167" si="46">((F157/F144)-1)*100</f>
        <v>9.631882329626773</v>
      </c>
      <c r="H157" s="87">
        <f t="shared" si="43"/>
        <v>-120.66057442000002</v>
      </c>
      <c r="I157" s="102">
        <f t="shared" ref="I157:I167" si="47">((H157/H144)-1)*100</f>
        <v>51.316023230627138</v>
      </c>
    </row>
    <row r="158" spans="1:9" ht="18.75" hidden="1">
      <c r="A158" s="97" t="s">
        <v>48</v>
      </c>
      <c r="B158" s="103">
        <f t="shared" si="42"/>
        <v>556.41647290000003</v>
      </c>
      <c r="C158" s="100">
        <f t="shared" si="44"/>
        <v>4.13448706640831</v>
      </c>
      <c r="D158" s="40">
        <v>236.00478034</v>
      </c>
      <c r="E158" s="104">
        <f t="shared" si="45"/>
        <v>4.43549725497423</v>
      </c>
      <c r="F158" s="103">
        <v>320.41169256000001</v>
      </c>
      <c r="G158" s="100">
        <f t="shared" si="46"/>
        <v>3.9138801813769941</v>
      </c>
      <c r="H158" s="87">
        <f t="shared" si="43"/>
        <v>-84.406912220000009</v>
      </c>
      <c r="I158" s="102">
        <f t="shared" si="47"/>
        <v>2.4826912534760215</v>
      </c>
    </row>
    <row r="159" spans="1:9" ht="18.75" hidden="1">
      <c r="A159" s="97" t="s">
        <v>49</v>
      </c>
      <c r="B159" s="103">
        <f t="shared" si="42"/>
        <v>472.99260076000002</v>
      </c>
      <c r="C159" s="100">
        <f t="shared" si="44"/>
        <v>-9.9372500466429319</v>
      </c>
      <c r="D159" s="40">
        <v>192.51635431</v>
      </c>
      <c r="E159" s="104">
        <f t="shared" si="45"/>
        <v>-17.25216986401238</v>
      </c>
      <c r="F159" s="103">
        <v>280.47624645000002</v>
      </c>
      <c r="G159" s="100">
        <f t="shared" si="46"/>
        <v>-4.119503855882467</v>
      </c>
      <c r="H159" s="87">
        <f t="shared" si="43"/>
        <v>-87.959892140000022</v>
      </c>
      <c r="I159" s="102">
        <f t="shared" si="47"/>
        <v>46.911663328364206</v>
      </c>
    </row>
    <row r="160" spans="1:9" ht="18.75">
      <c r="A160" s="97" t="s">
        <v>50</v>
      </c>
      <c r="B160" s="103">
        <f t="shared" si="42"/>
        <v>556.05629036000005</v>
      </c>
      <c r="C160" s="100">
        <f t="shared" si="44"/>
        <v>14.554362143080191</v>
      </c>
      <c r="D160" s="40">
        <v>215.9990755</v>
      </c>
      <c r="E160" s="104">
        <f t="shared" si="45"/>
        <v>14.17562470004694</v>
      </c>
      <c r="F160" s="103">
        <v>340.05721485999999</v>
      </c>
      <c r="G160" s="100">
        <f t="shared" si="46"/>
        <v>14.79623793308409</v>
      </c>
      <c r="H160" s="87">
        <f t="shared" si="43"/>
        <v>-124.05813935999998</v>
      </c>
      <c r="I160" s="102">
        <f t="shared" si="47"/>
        <v>15.893048564149259</v>
      </c>
    </row>
    <row r="161" spans="1:9" ht="18.75">
      <c r="A161" s="97" t="s">
        <v>51</v>
      </c>
      <c r="B161" s="103">
        <f t="shared" si="42"/>
        <v>469.86152436999998</v>
      </c>
      <c r="C161" s="100">
        <f t="shared" si="44"/>
        <v>-14.314969783107189</v>
      </c>
      <c r="D161" s="40">
        <v>208.12040533999999</v>
      </c>
      <c r="E161" s="104">
        <f t="shared" si="45"/>
        <v>-10.741729577297733</v>
      </c>
      <c r="F161" s="103">
        <v>261.74111902999999</v>
      </c>
      <c r="G161" s="100">
        <f t="shared" si="46"/>
        <v>-16.95830745483704</v>
      </c>
      <c r="H161" s="87">
        <f t="shared" si="43"/>
        <v>-53.620713690000002</v>
      </c>
      <c r="I161" s="102">
        <f t="shared" si="47"/>
        <v>-34.629529857953436</v>
      </c>
    </row>
    <row r="162" spans="1:9" ht="18.75">
      <c r="A162" s="97" t="s">
        <v>52</v>
      </c>
      <c r="B162" s="103">
        <f t="shared" si="42"/>
        <v>522.25602235999997</v>
      </c>
      <c r="C162" s="100">
        <f t="shared" si="44"/>
        <v>10.130635215616479</v>
      </c>
      <c r="D162" s="40">
        <v>197.93324279999999</v>
      </c>
      <c r="E162" s="104">
        <f t="shared" si="45"/>
        <v>7.588065266586641</v>
      </c>
      <c r="F162" s="103">
        <v>324.32277956000001</v>
      </c>
      <c r="G162" s="100">
        <f t="shared" si="46"/>
        <v>11.742273598552044</v>
      </c>
      <c r="H162" s="87">
        <f t="shared" si="43"/>
        <v>-126.38953676000003</v>
      </c>
      <c r="I162" s="102">
        <f t="shared" si="47"/>
        <v>18.93408215070518</v>
      </c>
    </row>
    <row r="163" spans="1:9" ht="18.75">
      <c r="A163" s="97" t="s">
        <v>53</v>
      </c>
      <c r="B163" s="103">
        <f t="shared" si="42"/>
        <v>517.34716873999992</v>
      </c>
      <c r="C163" s="100">
        <f t="shared" si="44"/>
        <v>-3.5520112104127199</v>
      </c>
      <c r="D163" s="40">
        <v>215.43260547</v>
      </c>
      <c r="E163" s="104">
        <f t="shared" si="45"/>
        <v>1.3341621528711656</v>
      </c>
      <c r="F163" s="103">
        <v>301.91456326999997</v>
      </c>
      <c r="G163" s="100">
        <f t="shared" si="46"/>
        <v>-6.7600698770975747</v>
      </c>
      <c r="H163" s="87">
        <f t="shared" si="43"/>
        <v>-86.481957799999975</v>
      </c>
      <c r="I163" s="102">
        <f t="shared" si="47"/>
        <v>-22.233846053735228</v>
      </c>
    </row>
    <row r="164" spans="1:9" ht="18.75">
      <c r="A164" s="97" t="s">
        <v>54</v>
      </c>
      <c r="B164" s="109">
        <f t="shared" si="42"/>
        <v>497.36634900999996</v>
      </c>
      <c r="C164" s="100">
        <f t="shared" si="44"/>
        <v>-8.8596945518316979</v>
      </c>
      <c r="D164" s="40">
        <v>223.64683052999999</v>
      </c>
      <c r="E164" s="104">
        <f t="shared" si="45"/>
        <v>-0.83666376543799492</v>
      </c>
      <c r="F164" s="103">
        <v>273.71951847999998</v>
      </c>
      <c r="G164" s="100">
        <f t="shared" si="46"/>
        <v>-14.511070370860201</v>
      </c>
      <c r="H164" s="87">
        <f t="shared" si="43"/>
        <v>-50.072687949999988</v>
      </c>
      <c r="I164" s="102">
        <f t="shared" si="47"/>
        <v>-47.095578612082292</v>
      </c>
    </row>
    <row r="165" spans="1:9" ht="18.75">
      <c r="A165" s="97" t="s">
        <v>55</v>
      </c>
      <c r="B165" s="103">
        <f t="shared" si="42"/>
        <v>522.12804075999998</v>
      </c>
      <c r="C165" s="100">
        <f t="shared" si="44"/>
        <v>2.9856282231310427</v>
      </c>
      <c r="D165" s="40">
        <v>228.13912877999999</v>
      </c>
      <c r="E165" s="104">
        <f t="shared" si="45"/>
        <v>6.8782067384409507</v>
      </c>
      <c r="F165" s="103">
        <v>293.98891198000001</v>
      </c>
      <c r="G165" s="100">
        <f t="shared" si="46"/>
        <v>0.15495655848787315</v>
      </c>
      <c r="H165" s="87">
        <f t="shared" si="43"/>
        <v>-65.849783200000019</v>
      </c>
      <c r="I165" s="102">
        <f t="shared" si="47"/>
        <v>-17.766873182746799</v>
      </c>
    </row>
    <row r="166" spans="1:9" ht="18.75">
      <c r="A166" s="97" t="s">
        <v>56</v>
      </c>
      <c r="B166" s="103">
        <f t="shared" si="42"/>
        <v>522.24430877999998</v>
      </c>
      <c r="C166" s="100">
        <f t="shared" si="44"/>
        <v>-0.91637770774294358</v>
      </c>
      <c r="D166" s="40">
        <v>230.67996163999999</v>
      </c>
      <c r="E166" s="104">
        <f t="shared" si="45"/>
        <v>5.2573795534557766</v>
      </c>
      <c r="F166" s="103">
        <v>291.56434714</v>
      </c>
      <c r="G166" s="100">
        <f t="shared" si="46"/>
        <v>-5.3105206304629675</v>
      </c>
      <c r="H166" s="87">
        <f t="shared" si="43"/>
        <v>-60.884385500000008</v>
      </c>
      <c r="I166" s="102">
        <f t="shared" si="47"/>
        <v>-31.404299938217271</v>
      </c>
    </row>
    <row r="167" spans="1:9" ht="18.75">
      <c r="A167" s="97" t="s">
        <v>57</v>
      </c>
      <c r="B167" s="103">
        <f t="shared" si="42"/>
        <v>520.63430461000007</v>
      </c>
      <c r="C167" s="100">
        <f>((B167/B154)-1)*100</f>
        <v>-6.4662652803022418</v>
      </c>
      <c r="D167" s="40">
        <v>229.56581403000001</v>
      </c>
      <c r="E167" s="104">
        <f t="shared" si="45"/>
        <v>5.4053461004865966E-2</v>
      </c>
      <c r="F167" s="103">
        <v>291.06849058</v>
      </c>
      <c r="G167" s="100">
        <f t="shared" si="46"/>
        <v>-11.038697667225438</v>
      </c>
      <c r="H167" s="87">
        <f t="shared" si="43"/>
        <v>-61.50267654999999</v>
      </c>
      <c r="I167" s="102">
        <f t="shared" si="47"/>
        <v>-37.077616418643544</v>
      </c>
    </row>
    <row r="168" spans="1:9" ht="18.75">
      <c r="A168" s="89" t="s">
        <v>87</v>
      </c>
      <c r="B168" s="54">
        <f>D168+F168</f>
        <v>6054.0668663500001</v>
      </c>
      <c r="C168" s="55">
        <f>((B168/B155)-1)*100</f>
        <v>-2.0136557576664882</v>
      </c>
      <c r="D168" s="54">
        <f>SUM(D169:D180)</f>
        <v>2616.7687564300004</v>
      </c>
      <c r="E168" s="55">
        <f>((D168/D155)-1)*100</f>
        <v>2.3537865166288086</v>
      </c>
      <c r="F168" s="54">
        <f>SUM(F169:F180)</f>
        <v>3437.2981099200001</v>
      </c>
      <c r="G168" s="55">
        <f>((F168/F155)-1)*100</f>
        <v>-5.0965141120490447</v>
      </c>
      <c r="H168" s="56">
        <f>D168-F168</f>
        <v>-820.52935348999972</v>
      </c>
      <c r="I168" s="57">
        <f>((H168/H155)-1)*100</f>
        <v>-22.976405942971066</v>
      </c>
    </row>
    <row r="169" spans="1:9" ht="18.75">
      <c r="A169" s="97" t="s">
        <v>46</v>
      </c>
      <c r="B169" s="103">
        <f t="shared" si="42"/>
        <v>460.72514392999994</v>
      </c>
      <c r="C169" s="100">
        <f>((B169/B156)-1)*100</f>
        <v>-13.08213371817134</v>
      </c>
      <c r="D169" s="40">
        <v>199.73199491</v>
      </c>
      <c r="E169" s="104">
        <f>((D169/D156)-1)*100</f>
        <v>3.3112472306926932</v>
      </c>
      <c r="F169" s="103">
        <v>260.99314901999998</v>
      </c>
      <c r="G169" s="100">
        <f>((F169/F156)-1)*100</f>
        <v>-22.493981341314782</v>
      </c>
      <c r="H169" s="87">
        <f t="shared" si="43"/>
        <v>-61.261154109999978</v>
      </c>
      <c r="I169" s="102">
        <f t="shared" ref="I169:I179" si="48">((H169/H156)-1)*100</f>
        <v>-57.282167241015273</v>
      </c>
    </row>
    <row r="170" spans="1:9" ht="18.75">
      <c r="A170" s="97" t="s">
        <v>47</v>
      </c>
      <c r="B170" s="103">
        <f t="shared" si="42"/>
        <v>489.55027316999997</v>
      </c>
      <c r="C170" s="100">
        <f t="shared" ref="C170:C179" si="49">((B170/B157)-1)*100</f>
        <v>-0.31709573928663248</v>
      </c>
      <c r="D170" s="40">
        <v>210.92135110000001</v>
      </c>
      <c r="E170" s="104">
        <f t="shared" ref="E170:E180" si="50">((D170/D157)-1)*100</f>
        <v>13.87397525460965</v>
      </c>
      <c r="F170" s="103">
        <v>278.62892206999999</v>
      </c>
      <c r="G170" s="100">
        <f t="shared" ref="G170:G180" si="51">((F170/F157)-1)*100</f>
        <v>-8.9102851261721909</v>
      </c>
      <c r="H170" s="87">
        <f t="shared" si="43"/>
        <v>-67.707570969999978</v>
      </c>
      <c r="I170" s="102">
        <f t="shared" si="48"/>
        <v>-43.885920239099121</v>
      </c>
    </row>
    <row r="171" spans="1:9" ht="18.75">
      <c r="A171" s="97" t="s">
        <v>48</v>
      </c>
      <c r="B171" s="103">
        <f t="shared" si="42"/>
        <v>525.93509733999997</v>
      </c>
      <c r="C171" s="100">
        <f t="shared" si="49"/>
        <v>-5.4781583660047817</v>
      </c>
      <c r="D171" s="40">
        <v>226.52213763</v>
      </c>
      <c r="E171" s="104">
        <f t="shared" si="50"/>
        <v>-4.0179875578532087</v>
      </c>
      <c r="F171" s="103">
        <v>299.41295971</v>
      </c>
      <c r="G171" s="100">
        <f t="shared" si="51"/>
        <v>-6.5536724587751394</v>
      </c>
      <c r="H171" s="87">
        <f t="shared" si="43"/>
        <v>-72.890822079999992</v>
      </c>
      <c r="I171" s="102">
        <f t="shared" si="48"/>
        <v>-13.643539180753617</v>
      </c>
    </row>
    <row r="172" spans="1:9" ht="18.75">
      <c r="A172" s="97" t="s">
        <v>49</v>
      </c>
      <c r="B172" s="103">
        <f t="shared" si="42"/>
        <v>483.96226981000001</v>
      </c>
      <c r="C172" s="100">
        <f t="shared" si="49"/>
        <v>2.3192052121690843</v>
      </c>
      <c r="D172" s="40">
        <v>192.72576991</v>
      </c>
      <c r="E172" s="104">
        <f t="shared" si="50"/>
        <v>0.10877808316627213</v>
      </c>
      <c r="F172" s="103">
        <v>291.23649990000001</v>
      </c>
      <c r="G172" s="100">
        <f t="shared" si="51"/>
        <v>3.8364223659554053</v>
      </c>
      <c r="H172" s="87">
        <f t="shared" si="43"/>
        <v>-98.510729990000016</v>
      </c>
      <c r="I172" s="102">
        <f t="shared" si="48"/>
        <v>11.99505546596955</v>
      </c>
    </row>
    <row r="173" spans="1:9" ht="18.75">
      <c r="A173" s="97" t="s">
        <v>50</v>
      </c>
      <c r="B173" s="103">
        <f t="shared" si="42"/>
        <v>548.95734669000001</v>
      </c>
      <c r="C173" s="100">
        <f t="shared" si="49"/>
        <v>-1.2766591787684023</v>
      </c>
      <c r="D173" s="40">
        <v>241.96122116999999</v>
      </c>
      <c r="E173" s="104">
        <f t="shared" si="50"/>
        <v>12.019563329103233</v>
      </c>
      <c r="F173" s="103">
        <v>306.99612552000002</v>
      </c>
      <c r="G173" s="100">
        <f t="shared" si="51"/>
        <v>-9.7222137614727764</v>
      </c>
      <c r="H173" s="87">
        <f t="shared" si="43"/>
        <v>-65.034904350000033</v>
      </c>
      <c r="I173" s="102">
        <f t="shared" si="48"/>
        <v>-47.577075808563016</v>
      </c>
    </row>
    <row r="174" spans="1:9" ht="18.75">
      <c r="A174" s="97" t="s">
        <v>51</v>
      </c>
      <c r="B174" s="103">
        <f t="shared" si="42"/>
        <v>438.45457693000003</v>
      </c>
      <c r="C174" s="100">
        <f t="shared" si="49"/>
        <v>-6.6842986307744656</v>
      </c>
      <c r="D174" s="40">
        <v>189.84189241000001</v>
      </c>
      <c r="E174" s="104">
        <f t="shared" si="50"/>
        <v>-8.7826625650372581</v>
      </c>
      <c r="F174" s="103">
        <v>248.61268451999999</v>
      </c>
      <c r="G174" s="100">
        <f t="shared" si="51"/>
        <v>-5.0158089637017511</v>
      </c>
      <c r="H174" s="87">
        <f t="shared" si="43"/>
        <v>-58.770792109999974</v>
      </c>
      <c r="I174" s="102">
        <f t="shared" si="48"/>
        <v>9.6046435520690032</v>
      </c>
    </row>
    <row r="175" spans="1:9" ht="18.75">
      <c r="A175" s="97" t="s">
        <v>52</v>
      </c>
      <c r="B175" s="103">
        <f t="shared" si="42"/>
        <v>523.3566793</v>
      </c>
      <c r="C175" s="100">
        <f t="shared" si="49"/>
        <v>0.21075045435117179</v>
      </c>
      <c r="D175" s="40">
        <v>224.93659958999999</v>
      </c>
      <c r="E175" s="104">
        <f t="shared" si="50"/>
        <v>13.642658710586231</v>
      </c>
      <c r="F175" s="103">
        <v>298.42007970999998</v>
      </c>
      <c r="G175" s="100">
        <f t="shared" si="51"/>
        <v>-7.9867038279400333</v>
      </c>
      <c r="H175" s="87">
        <f t="shared" si="43"/>
        <v>-73.483480119999996</v>
      </c>
      <c r="I175" s="102">
        <f t="shared" si="48"/>
        <v>-41.859522549293672</v>
      </c>
    </row>
    <row r="176" spans="1:9" ht="18.75">
      <c r="A176" s="97" t="s">
        <v>53</v>
      </c>
      <c r="B176" s="103">
        <f t="shared" si="42"/>
        <v>491.87764350999998</v>
      </c>
      <c r="C176" s="100">
        <f t="shared" si="49"/>
        <v>-4.9231013077796533</v>
      </c>
      <c r="D176" s="40">
        <v>220.41784860999999</v>
      </c>
      <c r="E176" s="104">
        <f t="shared" si="50"/>
        <v>2.3140615735133929</v>
      </c>
      <c r="F176" s="103">
        <v>271.45979490000002</v>
      </c>
      <c r="G176" s="100">
        <f t="shared" si="51"/>
        <v>-10.087214091346919</v>
      </c>
      <c r="H176" s="87">
        <f t="shared" si="43"/>
        <v>-51.041946290000027</v>
      </c>
      <c r="I176" s="102">
        <f t="shared" si="48"/>
        <v>-40.979659123766922</v>
      </c>
    </row>
    <row r="177" spans="1:9" ht="18.75">
      <c r="A177" s="97" t="s">
        <v>54</v>
      </c>
      <c r="B177" s="109">
        <f t="shared" si="42"/>
        <v>490.83889818</v>
      </c>
      <c r="C177" s="100">
        <f t="shared" si="49"/>
        <v>-1.3124029888617827</v>
      </c>
      <c r="D177" s="40">
        <v>219.51801674999999</v>
      </c>
      <c r="E177" s="104">
        <f t="shared" si="50"/>
        <v>-1.8461311390890356</v>
      </c>
      <c r="F177" s="103">
        <v>271.32088142999999</v>
      </c>
      <c r="G177" s="100">
        <f t="shared" si="51"/>
        <v>-0.87631202309573775</v>
      </c>
      <c r="H177" s="87">
        <f t="shared" si="43"/>
        <v>-51.802864679999999</v>
      </c>
      <c r="I177" s="102">
        <f t="shared" si="48"/>
        <v>3.455330242561927</v>
      </c>
    </row>
    <row r="178" spans="1:9" ht="18.75">
      <c r="A178" s="97" t="s">
        <v>55</v>
      </c>
      <c r="B178" s="103">
        <f t="shared" si="42"/>
        <v>526.79188112999998</v>
      </c>
      <c r="C178" s="100">
        <f t="shared" si="49"/>
        <v>0.8932369085581815</v>
      </c>
      <c r="D178" s="40">
        <v>234.17328125</v>
      </c>
      <c r="E178" s="104">
        <f t="shared" si="50"/>
        <v>2.6449441190857126</v>
      </c>
      <c r="F178" s="103">
        <v>292.61859987999998</v>
      </c>
      <c r="G178" s="100">
        <f t="shared" si="51"/>
        <v>-0.46611013006274682</v>
      </c>
      <c r="H178" s="87">
        <f t="shared" si="43"/>
        <v>-58.445318629999974</v>
      </c>
      <c r="I178" s="102">
        <f t="shared" si="48"/>
        <v>-11.244478280985504</v>
      </c>
    </row>
    <row r="179" spans="1:9" ht="18.75">
      <c r="A179" s="97" t="s">
        <v>56</v>
      </c>
      <c r="B179" s="103">
        <f t="shared" si="42"/>
        <v>517.99906305000002</v>
      </c>
      <c r="C179" s="100">
        <f t="shared" si="49"/>
        <v>-0.81288501542834402</v>
      </c>
      <c r="D179" s="40">
        <v>221.90187078</v>
      </c>
      <c r="E179" s="104">
        <f t="shared" si="50"/>
        <v>-3.8053113922825732</v>
      </c>
      <c r="F179" s="103">
        <v>296.09719226999999</v>
      </c>
      <c r="G179" s="100">
        <f t="shared" si="51"/>
        <v>1.5546637215638315</v>
      </c>
      <c r="H179" s="87">
        <f t="shared" si="43"/>
        <v>-74.195321489999998</v>
      </c>
      <c r="I179" s="102">
        <f t="shared" si="48"/>
        <v>21.862643238798874</v>
      </c>
    </row>
    <row r="180" spans="1:9" ht="18.75">
      <c r="A180" s="97" t="s">
        <v>57</v>
      </c>
      <c r="B180" s="103">
        <f t="shared" si="42"/>
        <v>555.61799330999997</v>
      </c>
      <c r="C180" s="100">
        <f>((B180/B167)-1)*100</f>
        <v>6.7194359630615708</v>
      </c>
      <c r="D180" s="40">
        <v>234.11677232</v>
      </c>
      <c r="E180" s="104">
        <f t="shared" si="50"/>
        <v>1.9824198603914267</v>
      </c>
      <c r="F180" s="103">
        <v>321.50122098999998</v>
      </c>
      <c r="G180" s="100">
        <f t="shared" si="51"/>
        <v>10.455522117614979</v>
      </c>
      <c r="H180" s="87">
        <f t="shared" si="43"/>
        <v>-87.384448669999983</v>
      </c>
      <c r="I180" s="102">
        <f>((H180/H167)-1)*100</f>
        <v>42.082350837136048</v>
      </c>
    </row>
    <row r="181" spans="1:9" ht="18.75">
      <c r="A181" s="89" t="s">
        <v>82</v>
      </c>
      <c r="B181" s="54">
        <f t="shared" si="42"/>
        <v>2072.2786085215021</v>
      </c>
      <c r="C181" s="55">
        <f>((B181/B194)-1)*100</f>
        <v>5.7191807361204772</v>
      </c>
      <c r="D181" s="54">
        <f>SUM(D182:D193)</f>
        <v>861.48352788750026</v>
      </c>
      <c r="E181" s="55">
        <f>((D181/D194)-1)*100</f>
        <v>3.8055460456775103</v>
      </c>
      <c r="F181" s="54">
        <f>SUM(F182:F193)</f>
        <v>1210.7950806340018</v>
      </c>
      <c r="G181" s="55">
        <f>((F181/F194)-1)*100</f>
        <v>7.1242659614837889</v>
      </c>
      <c r="H181" s="56">
        <f t="shared" si="43"/>
        <v>-349.31155274650155</v>
      </c>
      <c r="I181" s="57">
        <f>((H181/H194)-1)*100</f>
        <v>16.293647980376271</v>
      </c>
    </row>
    <row r="182" spans="1:9" ht="18.75">
      <c r="A182" s="97" t="s">
        <v>46</v>
      </c>
      <c r="B182" s="103">
        <f t="shared" si="42"/>
        <v>498.37815701929838</v>
      </c>
      <c r="C182" s="100">
        <f>((B182/B169)-1)*100</f>
        <v>8.1725544145728755</v>
      </c>
      <c r="D182" s="40">
        <v>211.58218865489857</v>
      </c>
      <c r="E182" s="104">
        <f>((D182/D169)-1)*100</f>
        <v>5.9330473068365031</v>
      </c>
      <c r="F182" s="103">
        <v>286.79596836439981</v>
      </c>
      <c r="G182" s="100">
        <f>((F182/F169)-1)*100</f>
        <v>9.886397187545537</v>
      </c>
      <c r="H182" s="87">
        <f t="shared" si="43"/>
        <v>-75.213779709501239</v>
      </c>
      <c r="I182" s="102">
        <f t="shared" ref="I182:I193" si="52">((H182/H169)-1)*100</f>
        <v>22.775649271066701</v>
      </c>
    </row>
    <row r="183" spans="1:9" ht="18.75">
      <c r="A183" s="97" t="s">
        <v>47</v>
      </c>
      <c r="B183" s="103">
        <f t="shared" si="42"/>
        <v>492.5664632892009</v>
      </c>
      <c r="C183" s="100">
        <f t="shared" ref="C183:C192" si="53">((B183/B170)-1)*100</f>
        <v>0.61611447986129608</v>
      </c>
      <c r="D183" s="40">
        <v>207.30294719550054</v>
      </c>
      <c r="E183" s="104">
        <f t="shared" ref="E183:E192" si="54">((D183/D170)-1)*100</f>
        <v>-1.7155228172153869</v>
      </c>
      <c r="F183" s="103">
        <v>285.26351609370039</v>
      </c>
      <c r="G183" s="100">
        <f t="shared" ref="G183:G193" si="55">((F183/F170)-1)*100</f>
        <v>2.3811576969147596</v>
      </c>
      <c r="H183" s="87">
        <f t="shared" si="43"/>
        <v>-77.960568898199853</v>
      </c>
      <c r="I183" s="102">
        <f t="shared" si="52"/>
        <v>15.143059751387034</v>
      </c>
    </row>
    <row r="184" spans="1:9" ht="18.75">
      <c r="A184" s="97" t="s">
        <v>48</v>
      </c>
      <c r="B184" s="219">
        <f t="shared" si="42"/>
        <v>542.7790276301032</v>
      </c>
      <c r="C184" s="220">
        <f t="shared" si="53"/>
        <v>3.2026632896899443</v>
      </c>
      <c r="D184" s="40">
        <v>234.85055907310061</v>
      </c>
      <c r="E184" s="221">
        <f t="shared" si="54"/>
        <v>3.6766479118717443</v>
      </c>
      <c r="F184" s="219">
        <v>307.92846855700253</v>
      </c>
      <c r="G184" s="220">
        <f t="shared" si="55"/>
        <v>2.8440682244517124</v>
      </c>
      <c r="H184" s="222">
        <f t="shared" si="43"/>
        <v>-73.077909483901919</v>
      </c>
      <c r="I184" s="102">
        <f t="shared" si="52"/>
        <v>0.25666798447765427</v>
      </c>
    </row>
    <row r="185" spans="1:9" ht="19.5" thickBot="1">
      <c r="A185" s="110" t="s">
        <v>49</v>
      </c>
      <c r="B185" s="111">
        <f t="shared" si="42"/>
        <v>538.55496058289975</v>
      </c>
      <c r="C185" s="112">
        <f t="shared" si="53"/>
        <v>11.28036092448539</v>
      </c>
      <c r="D185" s="62">
        <v>207.74783296400054</v>
      </c>
      <c r="E185" s="113">
        <f t="shared" si="54"/>
        <v>7.7945274578566259</v>
      </c>
      <c r="F185" s="111">
        <v>330.80712761889924</v>
      </c>
      <c r="G185" s="112">
        <f t="shared" si="55"/>
        <v>13.587111413743248</v>
      </c>
      <c r="H185" s="114">
        <f t="shared" si="43"/>
        <v>-123.05929465489871</v>
      </c>
      <c r="I185" s="115">
        <f t="shared" si="52"/>
        <v>24.91968607621795</v>
      </c>
    </row>
    <row r="186" spans="1:9" ht="18.75" hidden="1">
      <c r="A186" s="97" t="s">
        <v>50</v>
      </c>
      <c r="B186" s="103">
        <f t="shared" si="42"/>
        <v>0</v>
      </c>
      <c r="C186" s="100">
        <f t="shared" si="53"/>
        <v>-100</v>
      </c>
      <c r="D186" s="40"/>
      <c r="E186" s="104">
        <f t="shared" si="54"/>
        <v>-100</v>
      </c>
      <c r="F186" s="103"/>
      <c r="G186" s="100">
        <f t="shared" si="55"/>
        <v>-100</v>
      </c>
      <c r="H186" s="87">
        <f t="shared" si="43"/>
        <v>0</v>
      </c>
      <c r="I186" s="102">
        <f t="shared" si="52"/>
        <v>-100</v>
      </c>
    </row>
    <row r="187" spans="1:9" ht="18.75" hidden="1">
      <c r="A187" s="97" t="s">
        <v>51</v>
      </c>
      <c r="B187" s="103">
        <f t="shared" si="42"/>
        <v>0</v>
      </c>
      <c r="C187" s="100">
        <f t="shared" si="53"/>
        <v>-100</v>
      </c>
      <c r="D187" s="40"/>
      <c r="E187" s="104">
        <f t="shared" si="54"/>
        <v>-100</v>
      </c>
      <c r="F187" s="103"/>
      <c r="G187" s="100">
        <f t="shared" si="55"/>
        <v>-100</v>
      </c>
      <c r="H187" s="87">
        <f t="shared" si="43"/>
        <v>0</v>
      </c>
      <c r="I187" s="102">
        <f t="shared" si="52"/>
        <v>-100</v>
      </c>
    </row>
    <row r="188" spans="1:9" ht="18.75" hidden="1">
      <c r="A188" s="97" t="s">
        <v>52</v>
      </c>
      <c r="B188" s="103">
        <f t="shared" si="42"/>
        <v>0</v>
      </c>
      <c r="C188" s="100">
        <f t="shared" si="53"/>
        <v>-100</v>
      </c>
      <c r="D188" s="40"/>
      <c r="E188" s="104">
        <f t="shared" si="54"/>
        <v>-100</v>
      </c>
      <c r="F188" s="103"/>
      <c r="G188" s="100">
        <f t="shared" si="55"/>
        <v>-100</v>
      </c>
      <c r="H188" s="87">
        <f t="shared" si="43"/>
        <v>0</v>
      </c>
      <c r="I188" s="102">
        <f t="shared" si="52"/>
        <v>-100</v>
      </c>
    </row>
    <row r="189" spans="1:9" ht="18.75" hidden="1">
      <c r="A189" s="97" t="s">
        <v>53</v>
      </c>
      <c r="B189" s="103">
        <f t="shared" si="42"/>
        <v>0</v>
      </c>
      <c r="C189" s="100">
        <f t="shared" si="53"/>
        <v>-100</v>
      </c>
      <c r="D189" s="40"/>
      <c r="E189" s="104">
        <f t="shared" si="54"/>
        <v>-100</v>
      </c>
      <c r="F189" s="103"/>
      <c r="G189" s="100">
        <f t="shared" si="55"/>
        <v>-100</v>
      </c>
      <c r="H189" s="87">
        <f t="shared" si="43"/>
        <v>0</v>
      </c>
      <c r="I189" s="102">
        <f t="shared" si="52"/>
        <v>-100</v>
      </c>
    </row>
    <row r="190" spans="1:9" ht="18.75" hidden="1">
      <c r="A190" s="97" t="s">
        <v>54</v>
      </c>
      <c r="B190" s="109">
        <f t="shared" si="42"/>
        <v>0</v>
      </c>
      <c r="C190" s="100">
        <f t="shared" si="53"/>
        <v>-100</v>
      </c>
      <c r="D190" s="40"/>
      <c r="E190" s="104">
        <f t="shared" si="54"/>
        <v>-100</v>
      </c>
      <c r="F190" s="103"/>
      <c r="G190" s="100">
        <f t="shared" si="55"/>
        <v>-100</v>
      </c>
      <c r="H190" s="87">
        <f t="shared" si="43"/>
        <v>0</v>
      </c>
      <c r="I190" s="102">
        <f t="shared" si="52"/>
        <v>-100</v>
      </c>
    </row>
    <row r="191" spans="1:9" ht="18.75" hidden="1">
      <c r="A191" s="97" t="s">
        <v>55</v>
      </c>
      <c r="B191" s="103">
        <f t="shared" si="42"/>
        <v>0</v>
      </c>
      <c r="C191" s="100">
        <f t="shared" si="53"/>
        <v>-100</v>
      </c>
      <c r="D191" s="40"/>
      <c r="E191" s="104">
        <f t="shared" si="54"/>
        <v>-100</v>
      </c>
      <c r="F191" s="103"/>
      <c r="G191" s="100">
        <f t="shared" si="55"/>
        <v>-100</v>
      </c>
      <c r="H191" s="87">
        <f t="shared" si="43"/>
        <v>0</v>
      </c>
      <c r="I191" s="102">
        <f t="shared" si="52"/>
        <v>-100</v>
      </c>
    </row>
    <row r="192" spans="1:9" ht="18.75" hidden="1">
      <c r="A192" s="97" t="s">
        <v>56</v>
      </c>
      <c r="B192" s="103">
        <f t="shared" si="42"/>
        <v>0</v>
      </c>
      <c r="C192" s="100">
        <f t="shared" si="53"/>
        <v>-100</v>
      </c>
      <c r="D192" s="40"/>
      <c r="E192" s="104">
        <f t="shared" si="54"/>
        <v>-100</v>
      </c>
      <c r="F192" s="103"/>
      <c r="G192" s="100">
        <f t="shared" si="55"/>
        <v>-100</v>
      </c>
      <c r="H192" s="87">
        <f t="shared" si="43"/>
        <v>0</v>
      </c>
      <c r="I192" s="102">
        <f t="shared" si="52"/>
        <v>-100</v>
      </c>
    </row>
    <row r="193" spans="1:9" ht="19.5" hidden="1" thickBot="1">
      <c r="A193" s="110" t="s">
        <v>57</v>
      </c>
      <c r="B193" s="111">
        <f t="shared" si="42"/>
        <v>0</v>
      </c>
      <c r="C193" s="112">
        <f>((B193/B180)-1)*100</f>
        <v>-100</v>
      </c>
      <c r="D193" s="62"/>
      <c r="E193" s="113">
        <f>((D193/D180)-1)*100</f>
        <v>-100</v>
      </c>
      <c r="F193" s="111"/>
      <c r="G193" s="112">
        <f t="shared" si="55"/>
        <v>-100</v>
      </c>
      <c r="H193" s="114">
        <f t="shared" si="43"/>
        <v>0</v>
      </c>
      <c r="I193" s="115">
        <f t="shared" si="52"/>
        <v>-100</v>
      </c>
    </row>
    <row r="194" spans="1:9" ht="17.25" hidden="1" customHeight="1">
      <c r="A194" s="116" t="s">
        <v>145</v>
      </c>
      <c r="B194" s="117">
        <f>SUM(B169:B172)</f>
        <v>1960.1727842499997</v>
      </c>
      <c r="D194" s="117">
        <f>SUM(D169:D172)</f>
        <v>829.90125355000009</v>
      </c>
      <c r="F194" s="117">
        <f>SUM(F169:F172)</f>
        <v>1130.2715306999999</v>
      </c>
      <c r="H194" s="117">
        <f>SUM(H169:H172)</f>
        <v>-300.37027714999999</v>
      </c>
    </row>
    <row r="195" spans="1:9" ht="18.75">
      <c r="A195" s="118" t="s">
        <v>86</v>
      </c>
      <c r="H195" s="119"/>
      <c r="I195" s="120" t="s">
        <v>202</v>
      </c>
    </row>
    <row r="196" spans="1:9">
      <c r="A196" s="118" t="s">
        <v>69</v>
      </c>
    </row>
  </sheetData>
  <mergeCells count="7">
    <mergeCell ref="A1:I1"/>
    <mergeCell ref="A2:I2"/>
    <mergeCell ref="A3:A4"/>
    <mergeCell ref="B3:C3"/>
    <mergeCell ref="D3:E3"/>
    <mergeCell ref="F3:G3"/>
    <mergeCell ref="H3:I3"/>
  </mergeCells>
  <phoneticPr fontId="5" type="noConversion"/>
  <pageMargins left="0.7" right="0.7" top="0.75" bottom="0.75" header="0.3" footer="0.3"/>
  <pageSetup paperSize="9" scale="96" fitToWidth="0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F7745A6-8E1E-4C63-AD35-F667D4605853}">
  <sheetPr>
    <tabColor theme="9" tint="0.59999389629810485"/>
    <pageSetUpPr fitToPage="1"/>
  </sheetPr>
  <dimension ref="A1:I196"/>
  <sheetViews>
    <sheetView zoomScale="80" zoomScaleNormal="80" workbookViewId="0">
      <pane xSplit="1" ySplit="4" topLeftCell="B103" activePane="bottomRight" state="frozen"/>
      <selection activeCell="F182" sqref="F182:F186"/>
      <selection pane="topRight" activeCell="F182" sqref="F182:F186"/>
      <selection pane="bottomLeft" activeCell="F182" sqref="F182:F186"/>
      <selection pane="bottomRight" activeCell="F182" sqref="F182:F186"/>
    </sheetView>
  </sheetViews>
  <sheetFormatPr defaultRowHeight="16.5"/>
  <cols>
    <col min="1" max="1" width="12.25" style="73" customWidth="1"/>
    <col min="2" max="2" width="9.75" customWidth="1"/>
    <col min="4" max="4" width="9.75" customWidth="1"/>
    <col min="5" max="5" width="9" customWidth="1"/>
    <col min="6" max="6" width="9.75" customWidth="1"/>
    <col min="8" max="8" width="9.5" customWidth="1"/>
    <col min="9" max="9" width="13.125" bestFit="1" customWidth="1"/>
  </cols>
  <sheetData>
    <row r="1" spans="1:9" ht="28.9" customHeight="1">
      <c r="A1" s="271" t="s">
        <v>140</v>
      </c>
      <c r="B1" s="272"/>
      <c r="C1" s="272"/>
      <c r="D1" s="272"/>
      <c r="E1" s="272"/>
      <c r="F1" s="272"/>
      <c r="G1" s="272"/>
      <c r="H1" s="272"/>
      <c r="I1" s="272"/>
    </row>
    <row r="2" spans="1:9" ht="18.75" customHeight="1" thickBot="1">
      <c r="A2" s="260" t="s">
        <v>90</v>
      </c>
      <c r="B2" s="260"/>
      <c r="C2" s="260"/>
      <c r="D2" s="260"/>
      <c r="E2" s="260"/>
      <c r="F2" s="260"/>
      <c r="G2" s="260"/>
      <c r="H2" s="260"/>
      <c r="I2" s="260"/>
    </row>
    <row r="3" spans="1:9" ht="25.5" customHeight="1">
      <c r="A3" s="261" t="s">
        <v>2</v>
      </c>
      <c r="B3" s="263" t="s">
        <v>3</v>
      </c>
      <c r="C3" s="264"/>
      <c r="D3" s="265" t="s">
        <v>4</v>
      </c>
      <c r="E3" s="266"/>
      <c r="F3" s="267" t="s">
        <v>5</v>
      </c>
      <c r="G3" s="268"/>
      <c r="H3" s="269" t="s">
        <v>6</v>
      </c>
      <c r="I3" s="270"/>
    </row>
    <row r="4" spans="1:9" ht="25.5" customHeight="1">
      <c r="A4" s="262"/>
      <c r="B4" s="1" t="s">
        <v>7</v>
      </c>
      <c r="C4" s="2" t="s">
        <v>8</v>
      </c>
      <c r="D4" s="3" t="s">
        <v>9</v>
      </c>
      <c r="E4" s="3" t="s">
        <v>10</v>
      </c>
      <c r="F4" s="4" t="s">
        <v>9</v>
      </c>
      <c r="G4" s="5" t="s">
        <v>10</v>
      </c>
      <c r="H4" s="63" t="s">
        <v>9</v>
      </c>
      <c r="I4" s="64" t="s">
        <v>10</v>
      </c>
    </row>
    <row r="5" spans="1:9" ht="25.5" hidden="1" customHeight="1">
      <c r="A5" s="128"/>
      <c r="B5" s="224"/>
      <c r="C5" s="224"/>
      <c r="D5" s="225"/>
      <c r="E5" s="225"/>
      <c r="F5" s="226"/>
      <c r="G5" s="226"/>
      <c r="H5" s="227"/>
      <c r="I5" s="228"/>
    </row>
    <row r="6" spans="1:9" ht="25.5" hidden="1" customHeight="1">
      <c r="A6" s="128"/>
      <c r="B6" s="224"/>
      <c r="C6" s="224"/>
      <c r="D6" s="225"/>
      <c r="E6" s="225"/>
      <c r="F6" s="226"/>
      <c r="G6" s="226"/>
      <c r="H6" s="227"/>
      <c r="I6" s="228"/>
    </row>
    <row r="7" spans="1:9" ht="25.5" hidden="1" customHeight="1">
      <c r="A7" s="128"/>
      <c r="B7" s="224"/>
      <c r="C7" s="224"/>
      <c r="D7" s="225"/>
      <c r="E7" s="225"/>
      <c r="F7" s="226"/>
      <c r="G7" s="226"/>
      <c r="H7" s="227"/>
      <c r="I7" s="228"/>
    </row>
    <row r="8" spans="1:9" ht="25.5" hidden="1" customHeight="1">
      <c r="A8" s="128"/>
      <c r="B8" s="224"/>
      <c r="C8" s="224"/>
      <c r="D8" s="225"/>
      <c r="E8" s="225"/>
      <c r="F8" s="226"/>
      <c r="G8" s="226"/>
      <c r="H8" s="227"/>
      <c r="I8" s="228"/>
    </row>
    <row r="9" spans="1:9" ht="25.5" hidden="1" customHeight="1">
      <c r="A9" s="128"/>
      <c r="B9" s="224"/>
      <c r="C9" s="224"/>
      <c r="D9" s="225"/>
      <c r="E9" s="225"/>
      <c r="F9" s="226"/>
      <c r="G9" s="226"/>
      <c r="H9" s="227"/>
      <c r="I9" s="228"/>
    </row>
    <row r="10" spans="1:9" ht="18.75" hidden="1">
      <c r="A10" s="69" t="s">
        <v>16</v>
      </c>
      <c r="B10" s="8">
        <f t="shared" ref="B10:B50" si="0">D10+F10</f>
        <v>38434.439646899998</v>
      </c>
      <c r="C10" s="65"/>
      <c r="D10" s="10">
        <v>18975.004120099999</v>
      </c>
      <c r="E10" s="66"/>
      <c r="F10" s="8">
        <v>19459.4355268</v>
      </c>
      <c r="G10" s="65"/>
      <c r="H10" s="12">
        <f t="shared" ref="H10:H50" si="1">D10-F10</f>
        <v>-484.43140670000139</v>
      </c>
      <c r="I10" s="19"/>
    </row>
    <row r="11" spans="1:9" ht="18.75" hidden="1">
      <c r="A11" s="14" t="s">
        <v>17</v>
      </c>
      <c r="B11" s="15">
        <f t="shared" si="0"/>
        <v>45718.184323249996</v>
      </c>
      <c r="C11" s="21">
        <f t="shared" ref="C11:C12" si="2">((B11/B10)-1)*100</f>
        <v>18.95108851141396</v>
      </c>
      <c r="D11" s="15">
        <v>22552.937524140001</v>
      </c>
      <c r="E11" s="37">
        <f t="shared" ref="E11:E12" si="3">((D11/D10)-1)*100</f>
        <v>18.856034925704911</v>
      </c>
      <c r="F11" s="15">
        <v>23165.246799109998</v>
      </c>
      <c r="G11" s="37">
        <f t="shared" ref="G11:G12" si="4">((F11/F10)-1)*100</f>
        <v>19.043775793014483</v>
      </c>
      <c r="H11" s="17">
        <f t="shared" si="1"/>
        <v>-612.3092749699972</v>
      </c>
      <c r="I11" s="18">
        <f t="shared" ref="I11:I12" si="5">((H11/H10)-1)*100</f>
        <v>26.397518100883175</v>
      </c>
    </row>
    <row r="12" spans="1:9" ht="18.75" hidden="1">
      <c r="A12" s="70" t="s">
        <v>18</v>
      </c>
      <c r="B12" s="8">
        <f t="shared" si="0"/>
        <v>44572.064807710005</v>
      </c>
      <c r="C12" s="65">
        <f t="shared" si="2"/>
        <v>-2.5069226446885251</v>
      </c>
      <c r="D12" s="10">
        <v>22715.934864880001</v>
      </c>
      <c r="E12" s="66">
        <f t="shared" si="3"/>
        <v>0.72273219648453235</v>
      </c>
      <c r="F12" s="8">
        <v>21856.129942830001</v>
      </c>
      <c r="G12" s="65">
        <f t="shared" si="4"/>
        <v>-5.6512104862629586</v>
      </c>
      <c r="H12" s="12">
        <f t="shared" si="1"/>
        <v>859.80492204999973</v>
      </c>
      <c r="I12" s="19">
        <f t="shared" si="5"/>
        <v>-240.42003889164175</v>
      </c>
    </row>
    <row r="13" spans="1:9" ht="18.75" hidden="1">
      <c r="A13" s="23" t="s">
        <v>19</v>
      </c>
      <c r="B13" s="8">
        <f t="shared" si="0"/>
        <v>3519.1816931399999</v>
      </c>
      <c r="C13" s="65"/>
      <c r="D13" s="10">
        <v>1685.6866773500001</v>
      </c>
      <c r="E13" s="66"/>
      <c r="F13" s="8">
        <v>1833.49501579</v>
      </c>
      <c r="G13" s="65"/>
      <c r="H13" s="68">
        <f t="shared" si="1"/>
        <v>-147.80833843999994</v>
      </c>
      <c r="I13" s="19"/>
    </row>
    <row r="14" spans="1:9" ht="18.75" hidden="1">
      <c r="A14" s="23" t="s">
        <v>20</v>
      </c>
      <c r="B14" s="8">
        <f t="shared" si="0"/>
        <v>3731.46829695</v>
      </c>
      <c r="C14" s="65"/>
      <c r="D14" s="10">
        <v>1863.65569323</v>
      </c>
      <c r="E14" s="66"/>
      <c r="F14" s="8">
        <v>1867.81260372</v>
      </c>
      <c r="G14" s="65"/>
      <c r="H14" s="68">
        <f t="shared" si="1"/>
        <v>-4.1569104899999729</v>
      </c>
      <c r="I14" s="19"/>
    </row>
    <row r="15" spans="1:9" ht="18.75" hidden="1">
      <c r="A15" s="23" t="s">
        <v>21</v>
      </c>
      <c r="B15" s="8">
        <f t="shared" si="0"/>
        <v>4016.2869657900001</v>
      </c>
      <c r="C15" s="65"/>
      <c r="D15" s="10">
        <v>2048.9790412900002</v>
      </c>
      <c r="E15" s="66"/>
      <c r="F15" s="8">
        <v>1967.3079244999999</v>
      </c>
      <c r="G15" s="65"/>
      <c r="H15" s="68">
        <f t="shared" si="1"/>
        <v>81.671116790000269</v>
      </c>
      <c r="I15" s="19"/>
    </row>
    <row r="16" spans="1:9" ht="18.75" hidden="1">
      <c r="A16" s="23" t="s">
        <v>22</v>
      </c>
      <c r="B16" s="8">
        <f t="shared" si="0"/>
        <v>3640.6742678300002</v>
      </c>
      <c r="C16" s="65"/>
      <c r="D16" s="10">
        <v>1828.5613375800001</v>
      </c>
      <c r="E16" s="66"/>
      <c r="F16" s="8">
        <v>1812.1129302500001</v>
      </c>
      <c r="G16" s="65"/>
      <c r="H16" s="68">
        <f t="shared" si="1"/>
        <v>16.448407330000009</v>
      </c>
      <c r="I16" s="19"/>
    </row>
    <row r="17" spans="1:9" ht="18.75" hidden="1">
      <c r="A17" s="23" t="s">
        <v>23</v>
      </c>
      <c r="B17" s="8">
        <f t="shared" si="0"/>
        <v>3778.2220023199998</v>
      </c>
      <c r="C17" s="65"/>
      <c r="D17" s="10">
        <v>1919.0899764200001</v>
      </c>
      <c r="E17" s="66"/>
      <c r="F17" s="8">
        <v>1859.1320258999999</v>
      </c>
      <c r="G17" s="65"/>
      <c r="H17" s="68">
        <f t="shared" si="1"/>
        <v>59.957950520000168</v>
      </c>
      <c r="I17" s="19"/>
    </row>
    <row r="18" spans="1:9" ht="18.75" hidden="1">
      <c r="A18" s="23" t="s">
        <v>24</v>
      </c>
      <c r="B18" s="8">
        <f t="shared" si="0"/>
        <v>3678.41472479</v>
      </c>
      <c r="C18" s="65"/>
      <c r="D18" s="10">
        <v>1915.60879026</v>
      </c>
      <c r="E18" s="66"/>
      <c r="F18" s="8">
        <v>1762.8059345300001</v>
      </c>
      <c r="G18" s="65"/>
      <c r="H18" s="68">
        <f t="shared" si="1"/>
        <v>152.80285572999992</v>
      </c>
      <c r="I18" s="19"/>
    </row>
    <row r="19" spans="1:9" ht="18.75" hidden="1">
      <c r="A19" s="23" t="s">
        <v>25</v>
      </c>
      <c r="B19" s="8">
        <f t="shared" si="0"/>
        <v>3639.5141697899999</v>
      </c>
      <c r="C19" s="65"/>
      <c r="D19" s="10">
        <v>1899.4947463399999</v>
      </c>
      <c r="E19" s="66"/>
      <c r="F19" s="8">
        <v>1740.01942345</v>
      </c>
      <c r="G19" s="65"/>
      <c r="H19" s="68">
        <f t="shared" si="1"/>
        <v>159.47532288999992</v>
      </c>
      <c r="I19" s="19"/>
    </row>
    <row r="20" spans="1:9" ht="18.75" hidden="1">
      <c r="A20" s="23" t="s">
        <v>26</v>
      </c>
      <c r="B20" s="8">
        <f t="shared" si="0"/>
        <v>3583.5089691200001</v>
      </c>
      <c r="C20" s="65"/>
      <c r="D20" s="10">
        <v>1812.3477083</v>
      </c>
      <c r="E20" s="66"/>
      <c r="F20" s="8">
        <v>1771.1612608200001</v>
      </c>
      <c r="G20" s="65"/>
      <c r="H20" s="68">
        <f t="shared" si="1"/>
        <v>41.18644747999997</v>
      </c>
      <c r="I20" s="19"/>
    </row>
    <row r="21" spans="1:9" ht="18.75" hidden="1">
      <c r="A21" s="23" t="s">
        <v>27</v>
      </c>
      <c r="B21" s="8">
        <f t="shared" si="0"/>
        <v>3623.0267321199999</v>
      </c>
      <c r="C21" s="65"/>
      <c r="D21" s="10">
        <v>1864.0310633399999</v>
      </c>
      <c r="E21" s="66"/>
      <c r="F21" s="8">
        <v>1758.99566878</v>
      </c>
      <c r="G21" s="65"/>
      <c r="H21" s="68">
        <f t="shared" si="1"/>
        <v>105.03539455999999</v>
      </c>
      <c r="I21" s="19"/>
    </row>
    <row r="22" spans="1:9" ht="18.75" hidden="1">
      <c r="A22" s="23" t="s">
        <v>28</v>
      </c>
      <c r="B22" s="8">
        <f t="shared" si="0"/>
        <v>4040.65901106</v>
      </c>
      <c r="C22" s="65"/>
      <c r="D22" s="10">
        <v>2081.4836850699999</v>
      </c>
      <c r="E22" s="66"/>
      <c r="F22" s="8">
        <v>1959.1753259899999</v>
      </c>
      <c r="G22" s="65"/>
      <c r="H22" s="68">
        <f t="shared" si="1"/>
        <v>122.30835907999995</v>
      </c>
      <c r="I22" s="19"/>
    </row>
    <row r="23" spans="1:9" ht="18.75" hidden="1">
      <c r="A23" s="23" t="s">
        <v>29</v>
      </c>
      <c r="B23" s="8">
        <f t="shared" si="0"/>
        <v>3839.4695472799999</v>
      </c>
      <c r="C23" s="65"/>
      <c r="D23" s="10">
        <v>1995.8280602299999</v>
      </c>
      <c r="E23" s="66"/>
      <c r="F23" s="8">
        <v>1843.64148705</v>
      </c>
      <c r="G23" s="65"/>
      <c r="H23" s="68">
        <f t="shared" si="1"/>
        <v>152.18657317999987</v>
      </c>
      <c r="I23" s="19"/>
    </row>
    <row r="24" spans="1:9" ht="18.75" hidden="1">
      <c r="A24" s="23" t="s">
        <v>30</v>
      </c>
      <c r="B24" s="8">
        <f t="shared" si="0"/>
        <v>3481.6384275099999</v>
      </c>
      <c r="C24" s="65"/>
      <c r="D24" s="10">
        <v>1801.1680854700001</v>
      </c>
      <c r="E24" s="66"/>
      <c r="F24" s="8">
        <v>1680.4703420400001</v>
      </c>
      <c r="G24" s="65"/>
      <c r="H24" s="68">
        <f t="shared" si="1"/>
        <v>120.69774342999995</v>
      </c>
      <c r="I24" s="19"/>
    </row>
    <row r="25" spans="1:9" ht="18.75" hidden="1">
      <c r="A25" s="29" t="s">
        <v>31</v>
      </c>
      <c r="B25" s="8">
        <f t="shared" si="0"/>
        <v>45204.589729269996</v>
      </c>
      <c r="C25" s="65">
        <f>((B25/B12)-1)*100</f>
        <v>1.4191061695005391</v>
      </c>
      <c r="D25" s="10">
        <f>SUM(D26:D37)</f>
        <v>23585.119375800001</v>
      </c>
      <c r="E25" s="66">
        <f>((D25/D12)-1)*100</f>
        <v>3.826320669125538</v>
      </c>
      <c r="F25" s="8">
        <f>SUM(F26:F37)</f>
        <v>21619.470353469998</v>
      </c>
      <c r="G25" s="65">
        <f>((F25/F12)-1)*100</f>
        <v>-1.0828064711320917</v>
      </c>
      <c r="H25" s="12">
        <f t="shared" si="1"/>
        <v>1965.6490223300025</v>
      </c>
      <c r="I25" s="19">
        <f>((H25/H12)-1)*100</f>
        <v>128.61569780775167</v>
      </c>
    </row>
    <row r="26" spans="1:9" ht="18.75" hidden="1">
      <c r="A26" s="23" t="s">
        <v>19</v>
      </c>
      <c r="B26" s="24">
        <f t="shared" si="0"/>
        <v>3746.7229302799997</v>
      </c>
      <c r="C26" s="59">
        <f t="shared" ref="C26:C53" si="6">((B26/B13)-1)*100</f>
        <v>6.4657428055945543</v>
      </c>
      <c r="D26" s="26">
        <v>1822.7658289999999</v>
      </c>
      <c r="E26" s="71">
        <f t="shared" ref="E26:E37" si="7">((D26/D13)-1)*100</f>
        <v>8.1319472646895754</v>
      </c>
      <c r="F26" s="24">
        <v>1923.95710128</v>
      </c>
      <c r="G26" s="59">
        <f t="shared" ref="G26:G37" si="8">((F26/F13)-1)*100</f>
        <v>4.9338604529024277</v>
      </c>
      <c r="H26" s="61">
        <f t="shared" si="1"/>
        <v>-101.19127228000002</v>
      </c>
      <c r="I26" s="31">
        <f t="shared" ref="I26:I50" si="9">((H26/H13)-1)*100</f>
        <v>-31.538860832890869</v>
      </c>
    </row>
    <row r="27" spans="1:9" ht="18.75" hidden="1">
      <c r="A27" s="23" t="s">
        <v>20</v>
      </c>
      <c r="B27" s="24">
        <f t="shared" si="0"/>
        <v>3610.6383918800002</v>
      </c>
      <c r="C27" s="59">
        <f t="shared" si="6"/>
        <v>-3.2381329668206726</v>
      </c>
      <c r="D27" s="26">
        <v>1868.7592886</v>
      </c>
      <c r="E27" s="71">
        <f t="shared" si="7"/>
        <v>0.27384861852646214</v>
      </c>
      <c r="F27" s="24">
        <v>1741.87910328</v>
      </c>
      <c r="G27" s="59">
        <f t="shared" si="8"/>
        <v>-6.7422984612688914</v>
      </c>
      <c r="H27" s="61">
        <f t="shared" si="1"/>
        <v>126.88018532000001</v>
      </c>
      <c r="I27" s="31" t="s">
        <v>130</v>
      </c>
    </row>
    <row r="28" spans="1:9" ht="18.75" hidden="1">
      <c r="A28" s="23" t="s">
        <v>21</v>
      </c>
      <c r="B28" s="24">
        <f t="shared" si="0"/>
        <v>3746.9998677899998</v>
      </c>
      <c r="C28" s="59">
        <f t="shared" si="6"/>
        <v>-6.7048769247252116</v>
      </c>
      <c r="D28" s="26">
        <v>2009.8222622999999</v>
      </c>
      <c r="E28" s="71">
        <f t="shared" si="7"/>
        <v>-1.9110385319191847</v>
      </c>
      <c r="F28" s="24">
        <v>1737.1776054899999</v>
      </c>
      <c r="G28" s="59">
        <f t="shared" si="8"/>
        <v>-11.697727444903606</v>
      </c>
      <c r="H28" s="61">
        <f t="shared" si="1"/>
        <v>272.64465681000001</v>
      </c>
      <c r="I28" s="31">
        <f t="shared" si="9"/>
        <v>233.83240921150517</v>
      </c>
    </row>
    <row r="29" spans="1:9" ht="18.75" hidden="1">
      <c r="A29" s="23" t="s">
        <v>22</v>
      </c>
      <c r="B29" s="24">
        <f t="shared" si="0"/>
        <v>3770.5904262100003</v>
      </c>
      <c r="C29" s="59">
        <f t="shared" si="6"/>
        <v>3.5684642135654698</v>
      </c>
      <c r="D29" s="26">
        <v>1983.232569</v>
      </c>
      <c r="E29" s="71">
        <f t="shared" si="7"/>
        <v>8.4586296473214695</v>
      </c>
      <c r="F29" s="24">
        <v>1787.35785721</v>
      </c>
      <c r="G29" s="59">
        <f t="shared" si="8"/>
        <v>-1.3660888693391104</v>
      </c>
      <c r="H29" s="61">
        <f t="shared" si="1"/>
        <v>195.87471178999999</v>
      </c>
      <c r="I29" s="31">
        <f t="shared" si="9"/>
        <v>1090.8430272926605</v>
      </c>
    </row>
    <row r="30" spans="1:9" ht="18.75" hidden="1">
      <c r="A30" s="23" t="s">
        <v>23</v>
      </c>
      <c r="B30" s="24">
        <f t="shared" si="0"/>
        <v>3707.6940506399997</v>
      </c>
      <c r="C30" s="59">
        <f t="shared" si="6"/>
        <v>-1.8666968652634175</v>
      </c>
      <c r="D30" s="26">
        <v>1942.02643726</v>
      </c>
      <c r="E30" s="71">
        <f t="shared" si="7"/>
        <v>1.1951738126831923</v>
      </c>
      <c r="F30" s="24">
        <v>1765.6676133799999</v>
      </c>
      <c r="G30" s="59">
        <f t="shared" si="8"/>
        <v>-5.027314425114815</v>
      </c>
      <c r="H30" s="61">
        <f t="shared" si="1"/>
        <v>176.35882388000005</v>
      </c>
      <c r="I30" s="31">
        <f t="shared" si="9"/>
        <v>194.1375119571041</v>
      </c>
    </row>
    <row r="31" spans="1:9" ht="18.75" hidden="1">
      <c r="A31" s="23" t="s">
        <v>24</v>
      </c>
      <c r="B31" s="24">
        <f t="shared" si="0"/>
        <v>3674.0903818400002</v>
      </c>
      <c r="C31" s="59">
        <f t="shared" si="6"/>
        <v>-0.11755996192752693</v>
      </c>
      <c r="D31" s="26">
        <v>1939.0011918</v>
      </c>
      <c r="E31" s="71">
        <f t="shared" si="7"/>
        <v>1.2211471182915767</v>
      </c>
      <c r="F31" s="24">
        <v>1735.0891900399999</v>
      </c>
      <c r="G31" s="59">
        <f t="shared" si="8"/>
        <v>-1.5723083265765103</v>
      </c>
      <c r="H31" s="61">
        <f t="shared" si="1"/>
        <v>203.91200176000007</v>
      </c>
      <c r="I31" s="31">
        <f t="shared" si="9"/>
        <v>33.447768882218497</v>
      </c>
    </row>
    <row r="32" spans="1:9" ht="18.75" hidden="1">
      <c r="A32" s="23" t="s">
        <v>25</v>
      </c>
      <c r="B32" s="24">
        <f t="shared" si="0"/>
        <v>3928.3880149400002</v>
      </c>
      <c r="C32" s="59">
        <f t="shared" si="6"/>
        <v>7.9371540176382371</v>
      </c>
      <c r="D32" s="26">
        <v>2082.56999976</v>
      </c>
      <c r="E32" s="71">
        <f t="shared" si="7"/>
        <v>9.638102646651415</v>
      </c>
      <c r="F32" s="24">
        <v>1845.81801518</v>
      </c>
      <c r="G32" s="59">
        <f t="shared" si="8"/>
        <v>6.0803109611402562</v>
      </c>
      <c r="H32" s="61">
        <f t="shared" si="1"/>
        <v>236.75198458</v>
      </c>
      <c r="I32" s="31">
        <f t="shared" si="9"/>
        <v>48.456814690572926</v>
      </c>
    </row>
    <row r="33" spans="1:9" ht="18.75" hidden="1">
      <c r="A33" s="23" t="s">
        <v>26</v>
      </c>
      <c r="B33" s="24">
        <f t="shared" si="0"/>
        <v>3555.7062486200002</v>
      </c>
      <c r="C33" s="59">
        <f t="shared" si="6"/>
        <v>-0.77585184632110726</v>
      </c>
      <c r="D33" s="26">
        <v>1816.9597651199999</v>
      </c>
      <c r="E33" s="71">
        <f t="shared" si="7"/>
        <v>0.25447968945904176</v>
      </c>
      <c r="F33" s="24">
        <v>1738.7464835000001</v>
      </c>
      <c r="G33" s="59">
        <f t="shared" si="8"/>
        <v>-1.8301426322407721</v>
      </c>
      <c r="H33" s="61">
        <f t="shared" si="1"/>
        <v>78.213281619999862</v>
      </c>
      <c r="I33" s="31">
        <f t="shared" si="9"/>
        <v>89.900528949431788</v>
      </c>
    </row>
    <row r="34" spans="1:9" ht="18.75" hidden="1">
      <c r="A34" s="23" t="s">
        <v>27</v>
      </c>
      <c r="B34" s="24">
        <f t="shared" si="0"/>
        <v>3794.2939014799999</v>
      </c>
      <c r="C34" s="59">
        <f t="shared" si="6"/>
        <v>4.7271848104687875</v>
      </c>
      <c r="D34" s="26">
        <v>1969.21831621</v>
      </c>
      <c r="E34" s="71">
        <f t="shared" si="7"/>
        <v>5.6429989252176904</v>
      </c>
      <c r="F34" s="24">
        <v>1825.0755852699999</v>
      </c>
      <c r="G34" s="59">
        <f t="shared" si="8"/>
        <v>3.7566844343529082</v>
      </c>
      <c r="H34" s="61">
        <f t="shared" si="1"/>
        <v>144.14273094000009</v>
      </c>
      <c r="I34" s="31">
        <f t="shared" si="9"/>
        <v>37.232531513613345</v>
      </c>
    </row>
    <row r="35" spans="1:9" ht="18.75" hidden="1">
      <c r="A35" s="23" t="s">
        <v>28</v>
      </c>
      <c r="B35" s="24">
        <f t="shared" si="0"/>
        <v>4159.6681974900002</v>
      </c>
      <c r="C35" s="59">
        <f t="shared" si="6"/>
        <v>2.9452915008232772</v>
      </c>
      <c r="D35" s="26">
        <v>2191.73117748</v>
      </c>
      <c r="E35" s="71">
        <f t="shared" si="7"/>
        <v>5.2965821063494234</v>
      </c>
      <c r="F35" s="24">
        <v>1967.93702001</v>
      </c>
      <c r="G35" s="59">
        <f t="shared" si="8"/>
        <v>0.44721337104287606</v>
      </c>
      <c r="H35" s="61">
        <f t="shared" si="1"/>
        <v>223.79415747000007</v>
      </c>
      <c r="I35" s="31">
        <f t="shared" si="9"/>
        <v>82.975357656151601</v>
      </c>
    </row>
    <row r="36" spans="1:9" ht="18.75" hidden="1">
      <c r="A36" s="23" t="s">
        <v>29</v>
      </c>
      <c r="B36" s="24">
        <f t="shared" si="0"/>
        <v>3830.4998900599999</v>
      </c>
      <c r="C36" s="59">
        <f t="shared" si="6"/>
        <v>-0.23361709500612227</v>
      </c>
      <c r="D36" s="26">
        <v>2024.2806570299999</v>
      </c>
      <c r="E36" s="71">
        <f t="shared" si="7"/>
        <v>1.425603606190462</v>
      </c>
      <c r="F36" s="24">
        <v>1806.2192330299999</v>
      </c>
      <c r="G36" s="59">
        <f t="shared" si="8"/>
        <v>-2.0298010368533848</v>
      </c>
      <c r="H36" s="61">
        <f t="shared" si="1"/>
        <v>218.06142399999999</v>
      </c>
      <c r="I36" s="31">
        <f t="shared" si="9"/>
        <v>43.285586529428002</v>
      </c>
    </row>
    <row r="37" spans="1:9" ht="18.75" hidden="1">
      <c r="A37" s="23" t="s">
        <v>30</v>
      </c>
      <c r="B37" s="24">
        <f t="shared" si="0"/>
        <v>3679.2974280399999</v>
      </c>
      <c r="C37" s="59">
        <f t="shared" si="6"/>
        <v>5.677183448120493</v>
      </c>
      <c r="D37" s="26">
        <v>1934.75188224</v>
      </c>
      <c r="E37" s="71">
        <f t="shared" si="7"/>
        <v>7.4165092002028477</v>
      </c>
      <c r="F37" s="24">
        <v>1744.5455457999999</v>
      </c>
      <c r="G37" s="59">
        <f t="shared" si="8"/>
        <v>3.812932734190122</v>
      </c>
      <c r="H37" s="61">
        <f t="shared" si="1"/>
        <v>190.20633644000009</v>
      </c>
      <c r="I37" s="31">
        <f t="shared" si="9"/>
        <v>57.588974768457412</v>
      </c>
    </row>
    <row r="38" spans="1:9" ht="18.75" hidden="1">
      <c r="A38" s="29" t="s">
        <v>91</v>
      </c>
      <c r="B38" s="8">
        <f>D38+F38</f>
        <v>45358.500909609997</v>
      </c>
      <c r="C38" s="65">
        <f>((B38/B25)-1)*100</f>
        <v>0.34047688799250242</v>
      </c>
      <c r="D38" s="10">
        <f>SUM(D39:D50)</f>
        <v>23802.531082379995</v>
      </c>
      <c r="E38" s="66">
        <f>((D38/D25)-1)*100</f>
        <v>0.92181728282059172</v>
      </c>
      <c r="F38" s="8">
        <f>SUM(F39:F50)</f>
        <v>21555.969827229997</v>
      </c>
      <c r="G38" s="65">
        <f>((F38/F25)-1)*100</f>
        <v>-0.29371915778597657</v>
      </c>
      <c r="H38" s="12">
        <f t="shared" si="1"/>
        <v>2246.561255149998</v>
      </c>
      <c r="I38" s="19">
        <f>((H38/H25)-1)*100</f>
        <v>14.291067714978611</v>
      </c>
    </row>
    <row r="39" spans="1:9" ht="18.75" hidden="1">
      <c r="A39" s="23" t="s">
        <v>19</v>
      </c>
      <c r="B39" s="58">
        <f t="shared" si="0"/>
        <v>3744.7498464499999</v>
      </c>
      <c r="C39" s="59">
        <f t="shared" si="6"/>
        <v>-5.2661588986302466E-2</v>
      </c>
      <c r="D39" s="26">
        <v>1851.22866772</v>
      </c>
      <c r="E39" s="71">
        <f>((D39/D26)-1)*100</f>
        <v>1.5615192180564064</v>
      </c>
      <c r="F39" s="58">
        <v>1893.52117873</v>
      </c>
      <c r="G39" s="59">
        <f>((F39/F26)-1)*100</f>
        <v>-1.5819439284665449</v>
      </c>
      <c r="H39" s="61">
        <f t="shared" si="1"/>
        <v>-42.292511009999998</v>
      </c>
      <c r="I39" s="31">
        <f t="shared" si="9"/>
        <v>-58.205376751292292</v>
      </c>
    </row>
    <row r="40" spans="1:9" ht="18.75" hidden="1">
      <c r="A40" s="23" t="s">
        <v>20</v>
      </c>
      <c r="B40" s="58">
        <f t="shared" si="0"/>
        <v>3702.6330025100001</v>
      </c>
      <c r="C40" s="59">
        <f t="shared" si="6"/>
        <v>2.5478765981353124</v>
      </c>
      <c r="D40" s="26">
        <v>1947.4342511</v>
      </c>
      <c r="E40" s="71">
        <f t="shared" ref="E40:G50" si="10">((D40/D27)-1)*100</f>
        <v>4.2100105123191289</v>
      </c>
      <c r="F40" s="58">
        <v>1755.1987514100001</v>
      </c>
      <c r="G40" s="59">
        <f t="shared" ref="G40:G49" si="11">((F40/F27)-1)*100</f>
        <v>0.76467121655681147</v>
      </c>
      <c r="H40" s="61">
        <f t="shared" si="1"/>
        <v>192.23549968999987</v>
      </c>
      <c r="I40" s="31">
        <f t="shared" si="9"/>
        <v>51.509472661290289</v>
      </c>
    </row>
    <row r="41" spans="1:9" ht="18.75" hidden="1">
      <c r="A41" s="23" t="s">
        <v>21</v>
      </c>
      <c r="B41" s="58">
        <f t="shared" si="0"/>
        <v>3963.6539714099999</v>
      </c>
      <c r="C41" s="59">
        <f t="shared" si="6"/>
        <v>5.7820686219501649</v>
      </c>
      <c r="D41" s="26">
        <v>2088.8804926299999</v>
      </c>
      <c r="E41" s="71">
        <f t="shared" si="10"/>
        <v>3.9335931247735045</v>
      </c>
      <c r="F41" s="58">
        <v>1874.77347878</v>
      </c>
      <c r="G41" s="59">
        <f t="shared" si="11"/>
        <v>7.9206566360950026</v>
      </c>
      <c r="H41" s="61">
        <f t="shared" si="1"/>
        <v>214.10701384999993</v>
      </c>
      <c r="I41" s="31">
        <f t="shared" si="9"/>
        <v>-21.470306311850319</v>
      </c>
    </row>
    <row r="42" spans="1:9" ht="18.75" hidden="1">
      <c r="A42" s="23" t="s">
        <v>22</v>
      </c>
      <c r="B42" s="58">
        <f t="shared" si="0"/>
        <v>3879.3005150400004</v>
      </c>
      <c r="C42" s="59">
        <f t="shared" si="6"/>
        <v>2.883105204806613</v>
      </c>
      <c r="D42" s="26">
        <v>2034.3887394400001</v>
      </c>
      <c r="E42" s="71">
        <f t="shared" si="10"/>
        <v>2.5794337608016527</v>
      </c>
      <c r="F42" s="58">
        <v>1844.9117756000001</v>
      </c>
      <c r="G42" s="59">
        <f t="shared" si="11"/>
        <v>3.2200556904614208</v>
      </c>
      <c r="H42" s="61">
        <f t="shared" si="1"/>
        <v>189.47696384000005</v>
      </c>
      <c r="I42" s="31">
        <f t="shared" si="9"/>
        <v>-3.2662449846303065</v>
      </c>
    </row>
    <row r="43" spans="1:9" ht="18.75" hidden="1">
      <c r="A43" s="23" t="s">
        <v>23</v>
      </c>
      <c r="B43" s="58">
        <f t="shared" si="0"/>
        <v>3911.1946851499997</v>
      </c>
      <c r="C43" s="59">
        <f t="shared" si="6"/>
        <v>5.4886037448228286</v>
      </c>
      <c r="D43" s="26">
        <v>2040.6306984</v>
      </c>
      <c r="E43" s="71">
        <f t="shared" si="10"/>
        <v>5.0773902583489239</v>
      </c>
      <c r="F43" s="58">
        <v>1870.5639867499999</v>
      </c>
      <c r="G43" s="59">
        <f t="shared" si="11"/>
        <v>5.9408901525467739</v>
      </c>
      <c r="H43" s="61">
        <f t="shared" si="1"/>
        <v>170.06671165000012</v>
      </c>
      <c r="I43" s="31">
        <f>((H43/H30)-1)*100</f>
        <v>-3.5677898568212685</v>
      </c>
    </row>
    <row r="44" spans="1:9" ht="18.75" hidden="1">
      <c r="A44" s="23" t="s">
        <v>24</v>
      </c>
      <c r="B44" s="58">
        <f t="shared" si="0"/>
        <v>3885.4050867799997</v>
      </c>
      <c r="C44" s="59">
        <f t="shared" si="6"/>
        <v>5.751483577662353</v>
      </c>
      <c r="D44" s="26">
        <v>2043.81539946</v>
      </c>
      <c r="E44" s="71">
        <f t="shared" si="10"/>
        <v>5.4055772685059456</v>
      </c>
      <c r="F44" s="58">
        <v>1841.5896873199999</v>
      </c>
      <c r="G44" s="59">
        <f t="shared" si="11"/>
        <v>6.1380416575326002</v>
      </c>
      <c r="H44" s="61">
        <f t="shared" si="1"/>
        <v>202.22571214000004</v>
      </c>
      <c r="I44" s="31">
        <f t="shared" si="9"/>
        <v>-0.82696928353670485</v>
      </c>
    </row>
    <row r="45" spans="1:9" ht="18.75" hidden="1">
      <c r="A45" s="23" t="s">
        <v>25</v>
      </c>
      <c r="B45" s="58">
        <f t="shared" si="0"/>
        <v>4107.4911837099999</v>
      </c>
      <c r="C45" s="59">
        <f t="shared" si="6"/>
        <v>4.5592026064852798</v>
      </c>
      <c r="D45" s="26">
        <v>2180.1549772799999</v>
      </c>
      <c r="E45" s="71">
        <f t="shared" si="10"/>
        <v>4.6857957970798614</v>
      </c>
      <c r="F45" s="58">
        <v>1927.3362064299999</v>
      </c>
      <c r="G45" s="59">
        <f t="shared" si="11"/>
        <v>4.4163720680800989</v>
      </c>
      <c r="H45" s="61">
        <f t="shared" si="1"/>
        <v>252.81877084999996</v>
      </c>
      <c r="I45" s="31">
        <f t="shared" si="9"/>
        <v>6.7863364687322791</v>
      </c>
    </row>
    <row r="46" spans="1:9" ht="18.75" hidden="1">
      <c r="A46" s="23" t="s">
        <v>26</v>
      </c>
      <c r="B46" s="58">
        <f t="shared" si="0"/>
        <v>3414.4932985300002</v>
      </c>
      <c r="C46" s="59">
        <f t="shared" si="6"/>
        <v>-3.9714459017756609</v>
      </c>
      <c r="D46" s="26">
        <v>1736.5912432499999</v>
      </c>
      <c r="E46" s="71">
        <f t="shared" si="10"/>
        <v>-4.4232416926795359</v>
      </c>
      <c r="F46" s="58">
        <v>1677.90205528</v>
      </c>
      <c r="G46" s="59">
        <f t="shared" si="11"/>
        <v>-3.4993271760655809</v>
      </c>
      <c r="H46" s="61">
        <f t="shared" si="1"/>
        <v>58.689187969999921</v>
      </c>
      <c r="I46" s="31">
        <f t="shared" si="9"/>
        <v>-24.962631979639948</v>
      </c>
    </row>
    <row r="47" spans="1:9" ht="18.75" hidden="1">
      <c r="A47" s="23" t="s">
        <v>27</v>
      </c>
      <c r="B47" s="58">
        <f t="shared" si="0"/>
        <v>3877.46166279</v>
      </c>
      <c r="C47" s="59">
        <f t="shared" si="6"/>
        <v>2.1919166904166287</v>
      </c>
      <c r="D47" s="26">
        <v>2047.0507589199999</v>
      </c>
      <c r="E47" s="71">
        <f t="shared" si="10"/>
        <v>3.9524537258925019</v>
      </c>
      <c r="F47" s="58">
        <v>1830.4109038700001</v>
      </c>
      <c r="G47" s="59">
        <f t="shared" si="11"/>
        <v>0.2923341171763516</v>
      </c>
      <c r="H47" s="61">
        <f t="shared" si="1"/>
        <v>216.63985504999982</v>
      </c>
      <c r="I47" s="31">
        <f t="shared" si="9"/>
        <v>50.295372952366854</v>
      </c>
    </row>
    <row r="48" spans="1:9" ht="18.75" hidden="1">
      <c r="A48" s="23" t="s">
        <v>28</v>
      </c>
      <c r="B48" s="58">
        <f t="shared" si="0"/>
        <v>3936.0651064099998</v>
      </c>
      <c r="C48" s="59">
        <f t="shared" si="6"/>
        <v>-5.3755030561073447</v>
      </c>
      <c r="D48" s="26">
        <v>2100.0516404599998</v>
      </c>
      <c r="E48" s="71">
        <f t="shared" si="10"/>
        <v>-4.182973622039321</v>
      </c>
      <c r="F48" s="58">
        <v>1836.01346595</v>
      </c>
      <c r="G48" s="59">
        <f t="shared" si="11"/>
        <v>-6.7036471553002075</v>
      </c>
      <c r="H48" s="61">
        <f t="shared" si="1"/>
        <v>264.03817450999986</v>
      </c>
      <c r="I48" s="31">
        <f t="shared" si="9"/>
        <v>17.982603967395594</v>
      </c>
    </row>
    <row r="49" spans="1:9" ht="18.75" hidden="1">
      <c r="A49" s="23" t="s">
        <v>29</v>
      </c>
      <c r="B49" s="34">
        <f t="shared" si="0"/>
        <v>3507.7155719900002</v>
      </c>
      <c r="C49" s="59">
        <f t="shared" si="6"/>
        <v>-8.4266891354732198</v>
      </c>
      <c r="D49" s="26">
        <v>1869.12497723</v>
      </c>
      <c r="E49" s="60">
        <f t="shared" si="10"/>
        <v>-7.6647316300320956</v>
      </c>
      <c r="F49" s="24">
        <v>1638.5905947599999</v>
      </c>
      <c r="G49" s="59">
        <f t="shared" si="11"/>
        <v>-9.2806363261228704</v>
      </c>
      <c r="H49" s="61">
        <f t="shared" si="1"/>
        <v>230.53438247000008</v>
      </c>
      <c r="I49" s="31">
        <f t="shared" si="9"/>
        <v>5.7199289269981524</v>
      </c>
    </row>
    <row r="50" spans="1:9" ht="18.75" hidden="1">
      <c r="A50" s="23" t="s">
        <v>33</v>
      </c>
      <c r="B50" s="58">
        <f t="shared" si="0"/>
        <v>3428.33697884</v>
      </c>
      <c r="C50" s="59">
        <f t="shared" si="6"/>
        <v>-6.8208796409723549</v>
      </c>
      <c r="D50" s="26">
        <v>1863.17923649</v>
      </c>
      <c r="E50" s="71">
        <f t="shared" si="10"/>
        <v>-3.6993190913521823</v>
      </c>
      <c r="F50" s="24">
        <v>1565.15774235</v>
      </c>
      <c r="G50" s="59">
        <f t="shared" si="10"/>
        <v>-10.282781316995514</v>
      </c>
      <c r="H50" s="30">
        <f t="shared" si="1"/>
        <v>298.02149413999996</v>
      </c>
      <c r="I50" s="31">
        <f t="shared" si="9"/>
        <v>56.683262880682108</v>
      </c>
    </row>
    <row r="51" spans="1:9" ht="18.75" hidden="1">
      <c r="A51" s="29" t="s">
        <v>92</v>
      </c>
      <c r="B51" s="8">
        <f>D51+F51</f>
        <v>39029.058303760001</v>
      </c>
      <c r="C51" s="65">
        <f t="shared" si="6"/>
        <v>-13.954258802475083</v>
      </c>
      <c r="D51" s="10">
        <f>SUM(D52:D63)</f>
        <v>20774.037697610005</v>
      </c>
      <c r="E51" s="66">
        <f>((D51/D38)-1)*100</f>
        <v>-12.72340901179142</v>
      </c>
      <c r="F51" s="8">
        <f>SUM(F52:F63)</f>
        <v>18255.020606149999</v>
      </c>
      <c r="G51" s="65">
        <f>((F51/F38)-1)*100</f>
        <v>-15.313387648697496</v>
      </c>
      <c r="H51" s="12">
        <f>D51-F51</f>
        <v>2519.0170914600058</v>
      </c>
      <c r="I51" s="19">
        <f>((H51/H38)-1)*100</f>
        <v>12.127683395475298</v>
      </c>
    </row>
    <row r="52" spans="1:9" ht="18.75" hidden="1">
      <c r="A52" s="23" t="s">
        <v>19</v>
      </c>
      <c r="B52" s="58">
        <f t="shared" ref="B52:B53" si="12">D52+F52</f>
        <v>3083.31883333</v>
      </c>
      <c r="C52" s="59">
        <f t="shared" si="6"/>
        <v>-17.662889117868119</v>
      </c>
      <c r="D52" s="26">
        <v>1566.18036837</v>
      </c>
      <c r="E52" s="71">
        <f t="shared" ref="E52:G54" si="13">((D52/D39)-1)*100</f>
        <v>-15.397789820372088</v>
      </c>
      <c r="F52" s="58">
        <v>1517.13846496</v>
      </c>
      <c r="G52" s="59">
        <f>((F52/F39)-1)*100</f>
        <v>-19.877396566667549</v>
      </c>
      <c r="H52" s="61">
        <f t="shared" ref="H52:H53" si="14">D52-F52</f>
        <v>49.041903410000032</v>
      </c>
      <c r="I52" s="31">
        <f t="shared" ref="I52:I53" si="15">((H52/H39)-1)*100</f>
        <v>-215.95883582888743</v>
      </c>
    </row>
    <row r="53" spans="1:9" ht="18.75" hidden="1">
      <c r="A53" s="23" t="s">
        <v>20</v>
      </c>
      <c r="B53" s="58">
        <f t="shared" si="12"/>
        <v>3136.71863562</v>
      </c>
      <c r="C53" s="59">
        <f t="shared" si="6"/>
        <v>-15.284106377984774</v>
      </c>
      <c r="D53" s="26">
        <v>1677.62793025</v>
      </c>
      <c r="E53" s="71">
        <f t="shared" si="13"/>
        <v>-13.854450834352994</v>
      </c>
      <c r="F53" s="58">
        <v>1459.09070537</v>
      </c>
      <c r="G53" s="59">
        <f t="shared" ref="G53" si="16">((F53/F40)-1)*100</f>
        <v>-16.870342791785163</v>
      </c>
      <c r="H53" s="61">
        <f t="shared" si="14"/>
        <v>218.53722487999994</v>
      </c>
      <c r="I53" s="31">
        <f t="shared" si="15"/>
        <v>13.682033356177392</v>
      </c>
    </row>
    <row r="54" spans="1:9" ht="18.75" hidden="1">
      <c r="A54" s="23" t="s">
        <v>35</v>
      </c>
      <c r="B54" s="58">
        <f>D54+F54</f>
        <v>3434.1467196200001</v>
      </c>
      <c r="C54" s="59">
        <f>((B54/B41)-1)*100</f>
        <v>-13.359068566765853</v>
      </c>
      <c r="D54" s="26">
        <v>1820.45928873</v>
      </c>
      <c r="E54" s="71">
        <f t="shared" si="13"/>
        <v>-12.850002900934021</v>
      </c>
      <c r="F54" s="58">
        <v>1613.6874308900001</v>
      </c>
      <c r="G54" s="59">
        <f t="shared" si="13"/>
        <v>-13.926271672026235</v>
      </c>
      <c r="H54" s="61">
        <f>D54-F54</f>
        <v>206.77185783999994</v>
      </c>
      <c r="I54" s="31">
        <f>((H54/H41)-1)*100</f>
        <v>-3.4259298086978585</v>
      </c>
    </row>
    <row r="55" spans="1:9" ht="18.75" hidden="1">
      <c r="A55" s="23" t="s">
        <v>36</v>
      </c>
      <c r="B55" s="58">
        <f>D55+F55</f>
        <v>3256.8756984900001</v>
      </c>
      <c r="C55" s="59">
        <f>((B55/B42)-1)*100</f>
        <v>-16.044769260253666</v>
      </c>
      <c r="D55" s="26">
        <v>1735.16973796</v>
      </c>
      <c r="E55" s="60">
        <f>((D55/D42)-1)*100</f>
        <v>-14.708054349650268</v>
      </c>
      <c r="F55" s="58">
        <v>1521.7059605300001</v>
      </c>
      <c r="G55" s="59">
        <f>((F55/F42)-1)*100</f>
        <v>-17.518768070353254</v>
      </c>
      <c r="H55" s="61">
        <f>D55-F55</f>
        <v>213.46377742999994</v>
      </c>
      <c r="I55" s="31">
        <f>((H55/H42)-1)*100</f>
        <v>12.659488047452072</v>
      </c>
    </row>
    <row r="56" spans="1:9" ht="18.75" hidden="1">
      <c r="A56" s="23" t="s">
        <v>37</v>
      </c>
      <c r="B56" s="58">
        <f>D56+F56</f>
        <v>3181.49920496</v>
      </c>
      <c r="C56" s="59">
        <f>((B56/B43)-1)*100</f>
        <v>-18.656588048672262</v>
      </c>
      <c r="D56" s="26">
        <v>1686.7485857300001</v>
      </c>
      <c r="E56" s="60">
        <f>((D56/D43)-1)*100</f>
        <v>-17.341800892609761</v>
      </c>
      <c r="F56" s="58">
        <v>1494.75061923</v>
      </c>
      <c r="G56" s="59">
        <f>((F56/F43)-1)*100</f>
        <v>-20.090912162430463</v>
      </c>
      <c r="H56" s="61">
        <f>D56-F56</f>
        <v>191.99796650000008</v>
      </c>
      <c r="I56" s="31">
        <f>((H56/H43)-1)*100</f>
        <v>12.895677606288292</v>
      </c>
    </row>
    <row r="57" spans="1:9" ht="18.75" hidden="1">
      <c r="A57" s="23" t="s">
        <v>38</v>
      </c>
      <c r="B57" s="58">
        <f t="shared" ref="B57" si="17">D57+F57</f>
        <v>3505.6692871499999</v>
      </c>
      <c r="C57" s="59">
        <f t="shared" ref="C57" si="18">((B57/B44)-1)*100</f>
        <v>-9.7733901909492502</v>
      </c>
      <c r="D57" s="26">
        <v>1888.9510061999999</v>
      </c>
      <c r="E57" s="71">
        <f>((D57/D44)-1)*100</f>
        <v>-7.5772201981116787</v>
      </c>
      <c r="F57" s="58">
        <v>1616.71828095</v>
      </c>
      <c r="G57" s="59">
        <f>((F57/F44)-1)*100</f>
        <v>-12.210722503406679</v>
      </c>
      <c r="H57" s="61">
        <f t="shared" ref="H57" si="19">D57-F57</f>
        <v>272.23272524999993</v>
      </c>
      <c r="I57" s="31">
        <f t="shared" ref="I57" si="20">((H57/H44)-1)*100</f>
        <v>34.618255200671165</v>
      </c>
    </row>
    <row r="58" spans="1:9" ht="18.75" hidden="1">
      <c r="A58" s="23" t="s">
        <v>39</v>
      </c>
      <c r="B58" s="58">
        <f>D58+F58</f>
        <v>3434.9578401700001</v>
      </c>
      <c r="C58" s="59">
        <f>((B58/B45)-1)*100</f>
        <v>-16.373336264414064</v>
      </c>
      <c r="D58" s="26">
        <v>1876.4839419100001</v>
      </c>
      <c r="E58" s="71">
        <f>((D58/D45)-1)*100</f>
        <v>-13.928873797259367</v>
      </c>
      <c r="F58" s="58">
        <v>1558.4738982599999</v>
      </c>
      <c r="G58" s="59">
        <f>((F58/F45)-1)*100</f>
        <v>-19.138451658791944</v>
      </c>
      <c r="H58" s="61">
        <f>D58-F58</f>
        <v>318.01004365000017</v>
      </c>
      <c r="I58" s="31">
        <f>((H58/H45)-1)*100</f>
        <v>25.785772385816585</v>
      </c>
    </row>
    <row r="59" spans="1:9" ht="18.75" hidden="1">
      <c r="A59" s="23" t="s">
        <v>40</v>
      </c>
      <c r="B59" s="58">
        <f>D59+F59</f>
        <v>2937.5722032200001</v>
      </c>
      <c r="C59" s="59">
        <f t="shared" ref="C59:C64" si="21">((B59/B46)-1)*100</f>
        <v>-13.967551071642836</v>
      </c>
      <c r="D59" s="26">
        <v>1515.6533043300001</v>
      </c>
      <c r="E59" s="60">
        <f>((D59/D46)-1)*100</f>
        <v>-12.722506794777932</v>
      </c>
      <c r="F59" s="58">
        <v>1421.91889889</v>
      </c>
      <c r="G59" s="59">
        <f>((F59/F46)-1)*100</f>
        <v>-15.256144158383711</v>
      </c>
      <c r="H59" s="61">
        <f>D59-F59</f>
        <v>93.734405440000046</v>
      </c>
      <c r="I59" s="31">
        <f t="shared" ref="I59:I81" si="22">((H59/H46)-1)*100</f>
        <v>59.713243072836761</v>
      </c>
    </row>
    <row r="60" spans="1:9" ht="18.75" hidden="1">
      <c r="A60" s="23" t="s">
        <v>41</v>
      </c>
      <c r="B60" s="58">
        <f>D60+F60</f>
        <v>3340.38461233</v>
      </c>
      <c r="C60" s="59">
        <f t="shared" si="21"/>
        <v>-13.851253659424966</v>
      </c>
      <c r="D60" s="26">
        <v>1768.7975593199999</v>
      </c>
      <c r="E60" s="71">
        <f t="shared" ref="E60:E70" si="23">((D60/D47)-1)*100</f>
        <v>-13.592882266720297</v>
      </c>
      <c r="F60" s="58">
        <v>1571.5870530100001</v>
      </c>
      <c r="G60" s="59">
        <f t="shared" ref="G60" si="24">((F60/F47)-1)*100</f>
        <v>-14.140204820282376</v>
      </c>
      <c r="H60" s="61">
        <f>D60-F60</f>
        <v>197.2105063099998</v>
      </c>
      <c r="I60" s="31">
        <f t="shared" si="22"/>
        <v>-8.9685015416557494</v>
      </c>
    </row>
    <row r="61" spans="1:9" ht="18.75" hidden="1">
      <c r="A61" s="23" t="s">
        <v>42</v>
      </c>
      <c r="B61" s="58">
        <f>D61+F61</f>
        <v>3434.7737796000001</v>
      </c>
      <c r="C61" s="59">
        <f t="shared" si="21"/>
        <v>-12.735849465336123</v>
      </c>
      <c r="D61" s="26">
        <v>1838.47389322</v>
      </c>
      <c r="E61" s="71">
        <f t="shared" si="23"/>
        <v>-12.455776905690907</v>
      </c>
      <c r="F61" s="58">
        <v>1596.2998863800001</v>
      </c>
      <c r="G61" s="59">
        <f>((F61/F48)-1)*100</f>
        <v>-13.05619942422187</v>
      </c>
      <c r="H61" s="61">
        <f>D61-F61</f>
        <v>242.17400683999995</v>
      </c>
      <c r="I61" s="31">
        <f t="shared" si="22"/>
        <v>-8.2806843027813279</v>
      </c>
    </row>
    <row r="62" spans="1:9" ht="18.75" hidden="1">
      <c r="A62" s="23" t="s">
        <v>29</v>
      </c>
      <c r="B62" s="58">
        <f>D62+F62</f>
        <v>3144.5206899100003</v>
      </c>
      <c r="C62" s="59">
        <f t="shared" si="21"/>
        <v>-10.354171386648424</v>
      </c>
      <c r="D62" s="26">
        <v>1689.4093321400001</v>
      </c>
      <c r="E62" s="71">
        <f t="shared" si="23"/>
        <v>-9.6149614006193591</v>
      </c>
      <c r="F62" s="58">
        <v>1455.11135777</v>
      </c>
      <c r="G62" s="59">
        <f>((F62/F49)-1)*100</f>
        <v>-11.197381309080058</v>
      </c>
      <c r="H62" s="61">
        <f>D62-F62</f>
        <v>234.29797437000002</v>
      </c>
      <c r="I62" s="31">
        <f t="shared" si="22"/>
        <v>1.6325512314804946</v>
      </c>
    </row>
    <row r="63" spans="1:9" ht="18.75" hidden="1">
      <c r="A63" s="23" t="s">
        <v>30</v>
      </c>
      <c r="B63" s="58">
        <f t="shared" ref="B63" si="25">D63+F63</f>
        <v>3138.6207993600001</v>
      </c>
      <c r="C63" s="59">
        <f t="shared" si="21"/>
        <v>-8.450633099025973</v>
      </c>
      <c r="D63" s="26">
        <v>1710.0827494499999</v>
      </c>
      <c r="E63" s="71">
        <f t="shared" si="23"/>
        <v>-8.2169489677447753</v>
      </c>
      <c r="F63" s="58">
        <v>1428.5380499099999</v>
      </c>
      <c r="G63" s="59">
        <f t="shared" ref="G63:G89" si="26">((F63/F50)-1)*100</f>
        <v>-8.7288129971406558</v>
      </c>
      <c r="H63" s="61">
        <f t="shared" ref="H63" si="27">D63-F63</f>
        <v>281.54469954000001</v>
      </c>
      <c r="I63" s="31">
        <f t="shared" si="22"/>
        <v>-5.5287269287562673</v>
      </c>
    </row>
    <row r="64" spans="1:9" ht="18.75">
      <c r="A64" s="14" t="s">
        <v>93</v>
      </c>
      <c r="B64" s="15">
        <f>D64+F64</f>
        <v>38302.347384749999</v>
      </c>
      <c r="C64" s="37">
        <f t="shared" si="21"/>
        <v>-1.8619740024319098</v>
      </c>
      <c r="D64" s="15">
        <f>SUM(D65:D76)</f>
        <v>20605.286576169998</v>
      </c>
      <c r="E64" s="37">
        <f t="shared" si="23"/>
        <v>-0.81231739297085159</v>
      </c>
      <c r="F64" s="15">
        <f>SUM(F65:F76)</f>
        <v>17697.060808580001</v>
      </c>
      <c r="G64" s="37">
        <f t="shared" si="26"/>
        <v>-3.0564731183158722</v>
      </c>
      <c r="H64" s="17">
        <f>D64-F64</f>
        <v>2908.2257675899964</v>
      </c>
      <c r="I64" s="48">
        <f t="shared" si="22"/>
        <v>15.450815218741054</v>
      </c>
    </row>
    <row r="65" spans="1:9" ht="18.75" hidden="1">
      <c r="A65" s="23" t="s">
        <v>19</v>
      </c>
      <c r="B65" s="58">
        <f>D65+F65</f>
        <v>2791.88295393</v>
      </c>
      <c r="C65" s="59">
        <f>((B65/B52)-1)*100</f>
        <v>-9.4520189170721469</v>
      </c>
      <c r="D65" s="26">
        <v>1409.8868364099999</v>
      </c>
      <c r="E65" s="71">
        <f t="shared" si="23"/>
        <v>-9.9792804913435553</v>
      </c>
      <c r="F65" s="58">
        <v>1381.9961175200001</v>
      </c>
      <c r="G65" s="59">
        <f t="shared" si="26"/>
        <v>-8.907713472518342</v>
      </c>
      <c r="H65" s="61">
        <f>D65-F65</f>
        <v>27.890718889999789</v>
      </c>
      <c r="I65" s="31">
        <f t="shared" si="22"/>
        <v>-43.128800167424473</v>
      </c>
    </row>
    <row r="66" spans="1:9" ht="18.75" hidden="1">
      <c r="A66" s="23" t="s">
        <v>20</v>
      </c>
      <c r="B66" s="58">
        <f>D66+F66</f>
        <v>3067.6667210599999</v>
      </c>
      <c r="C66" s="59">
        <f>((B66/B53)-1)*100</f>
        <v>-2.2014060737185481</v>
      </c>
      <c r="D66" s="26">
        <v>1633.3061827500001</v>
      </c>
      <c r="E66" s="71">
        <f t="shared" si="23"/>
        <v>-2.6419295185074243</v>
      </c>
      <c r="F66" s="58">
        <v>1434.36053831</v>
      </c>
      <c r="G66" s="59">
        <f t="shared" si="26"/>
        <v>-1.6949026519724741</v>
      </c>
      <c r="H66" s="61">
        <f>D66-F66</f>
        <v>198.94564444000002</v>
      </c>
      <c r="I66" s="31">
        <f t="shared" si="22"/>
        <v>-8.9648710652191035</v>
      </c>
    </row>
    <row r="67" spans="1:9" ht="18.75" hidden="1">
      <c r="A67" s="23" t="s">
        <v>35</v>
      </c>
      <c r="B67" s="58">
        <f t="shared" ref="B67:B68" si="28">D67+F67</f>
        <v>3307.9659071300002</v>
      </c>
      <c r="C67" s="59">
        <f>((B67/B54)-1)*100</f>
        <v>-3.674298822735278</v>
      </c>
      <c r="D67" s="26">
        <v>1807.56099002</v>
      </c>
      <c r="E67" s="71">
        <f t="shared" si="23"/>
        <v>-0.70851893199974647</v>
      </c>
      <c r="F67" s="58">
        <v>1500.40491711</v>
      </c>
      <c r="G67" s="59">
        <f t="shared" si="26"/>
        <v>-7.0201026302547991</v>
      </c>
      <c r="H67" s="61">
        <f t="shared" ref="H67:H68" si="29">D67-F67</f>
        <v>307.15607290999992</v>
      </c>
      <c r="I67" s="31">
        <f t="shared" si="22"/>
        <v>48.548296716314887</v>
      </c>
    </row>
    <row r="68" spans="1:9" ht="18.75" hidden="1">
      <c r="A68" s="23" t="s">
        <v>36</v>
      </c>
      <c r="B68" s="58">
        <f t="shared" si="28"/>
        <v>3239.61089851</v>
      </c>
      <c r="C68" s="59">
        <f>((B68/B55)-1)*100</f>
        <v>-0.53010312883616795</v>
      </c>
      <c r="D68" s="26">
        <v>1776.54085134</v>
      </c>
      <c r="E68" s="71">
        <f t="shared" si="23"/>
        <v>2.3842689550728879</v>
      </c>
      <c r="F68" s="58">
        <v>1463.07004717</v>
      </c>
      <c r="G68" s="59">
        <f t="shared" si="26"/>
        <v>-3.8533011554727437</v>
      </c>
      <c r="H68" s="61">
        <f t="shared" si="29"/>
        <v>313.47080417000006</v>
      </c>
      <c r="I68" s="31">
        <f t="shared" si="22"/>
        <v>46.849647253522875</v>
      </c>
    </row>
    <row r="69" spans="1:9" ht="18.75" hidden="1">
      <c r="A69" s="23" t="s">
        <v>37</v>
      </c>
      <c r="B69" s="58">
        <f>D69+F69</f>
        <v>3196.1498058699999</v>
      </c>
      <c r="C69" s="59">
        <f>((B69/B56)-1)*100</f>
        <v>0.46049362159699125</v>
      </c>
      <c r="D69" s="26">
        <v>1724.23078721</v>
      </c>
      <c r="E69" s="71">
        <f t="shared" si="23"/>
        <v>2.222156982795287</v>
      </c>
      <c r="F69" s="58">
        <v>1471.9190186599999</v>
      </c>
      <c r="G69" s="59">
        <f t="shared" si="26"/>
        <v>-1.5274521566521537</v>
      </c>
      <c r="H69" s="61">
        <f>D69-F69</f>
        <v>252.31176855000012</v>
      </c>
      <c r="I69" s="31">
        <f t="shared" si="22"/>
        <v>31.413771275541102</v>
      </c>
    </row>
    <row r="70" spans="1:9" ht="18.75" hidden="1">
      <c r="A70" s="23" t="s">
        <v>38</v>
      </c>
      <c r="B70" s="58">
        <f>D70+F70</f>
        <v>3357.4461288000002</v>
      </c>
      <c r="C70" s="59">
        <f t="shared" ref="C70:C89" si="30">((B70/B57)-1)*100</f>
        <v>-4.2280987226407944</v>
      </c>
      <c r="D70" s="26">
        <v>1840.9562821500001</v>
      </c>
      <c r="E70" s="71">
        <f t="shared" si="23"/>
        <v>-2.5408135993188474</v>
      </c>
      <c r="F70" s="58">
        <v>1516.4898466499999</v>
      </c>
      <c r="G70" s="59">
        <f t="shared" si="26"/>
        <v>-6.1994990395670468</v>
      </c>
      <c r="H70" s="61">
        <f>D70-F70</f>
        <v>324.46643550000022</v>
      </c>
      <c r="I70" s="31">
        <f t="shared" si="22"/>
        <v>19.187153271904545</v>
      </c>
    </row>
    <row r="71" spans="1:9" ht="18.75" hidden="1">
      <c r="A71" s="23" t="s">
        <v>39</v>
      </c>
      <c r="B71" s="58">
        <f>D71+F71</f>
        <v>3120.98704245</v>
      </c>
      <c r="C71" s="59">
        <f t="shared" si="30"/>
        <v>-9.1404556425199512</v>
      </c>
      <c r="D71" s="26">
        <v>1699.56196357</v>
      </c>
      <c r="E71" s="60">
        <f>((D71/D58)-1)*100</f>
        <v>-9.4283768908737908</v>
      </c>
      <c r="F71" s="58">
        <v>1421.42507888</v>
      </c>
      <c r="G71" s="59">
        <f>((F71/F58)-1)*100</f>
        <v>-8.7937834270443549</v>
      </c>
      <c r="H71" s="61">
        <f>D71-F71</f>
        <v>278.13688468999999</v>
      </c>
      <c r="I71" s="31">
        <f t="shared" si="22"/>
        <v>-12.538333224432474</v>
      </c>
    </row>
    <row r="72" spans="1:9" ht="18.75" hidden="1">
      <c r="A72" s="23" t="s">
        <v>40</v>
      </c>
      <c r="B72" s="58">
        <f>D72+F72</f>
        <v>3117.9706225500004</v>
      </c>
      <c r="C72" s="59">
        <f t="shared" si="30"/>
        <v>6.1410718392643338</v>
      </c>
      <c r="D72" s="26">
        <v>1641.97438549</v>
      </c>
      <c r="E72" s="60">
        <f>((D72/D59)-1)*100</f>
        <v>8.3344311525016312</v>
      </c>
      <c r="F72" s="58">
        <v>1475.9962370600001</v>
      </c>
      <c r="G72" s="59">
        <f t="shared" si="26"/>
        <v>3.8031239483640622</v>
      </c>
      <c r="H72" s="61">
        <f>D72-F72</f>
        <v>165.97814842999992</v>
      </c>
      <c r="I72" s="31">
        <f t="shared" si="22"/>
        <v>77.07281296646569</v>
      </c>
    </row>
    <row r="73" spans="1:9" ht="18.75" hidden="1">
      <c r="A73" s="23" t="s">
        <v>41</v>
      </c>
      <c r="B73" s="58">
        <f>D73+F73</f>
        <v>3325.1852233300001</v>
      </c>
      <c r="C73" s="59">
        <f t="shared" si="30"/>
        <v>-0.45501912994976301</v>
      </c>
      <c r="D73" s="26">
        <v>1799.9951763500001</v>
      </c>
      <c r="E73" s="60">
        <f>((D73/D60)-1)*100</f>
        <v>1.7637754453931898</v>
      </c>
      <c r="F73" s="58">
        <v>1525.19004698</v>
      </c>
      <c r="G73" s="59">
        <f t="shared" si="26"/>
        <v>-2.9522390084047667</v>
      </c>
      <c r="H73" s="61">
        <f>D73-F73</f>
        <v>274.80512937000003</v>
      </c>
      <c r="I73" s="31">
        <f t="shared" si="22"/>
        <v>39.346089877193165</v>
      </c>
    </row>
    <row r="74" spans="1:9" ht="18.75" hidden="1">
      <c r="A74" s="23" t="s">
        <v>42</v>
      </c>
      <c r="B74" s="58">
        <f t="shared" ref="B74:B75" si="31">D74+F74</f>
        <v>3233.8572457199998</v>
      </c>
      <c r="C74" s="59">
        <f t="shared" si="30"/>
        <v>-5.8494837439744929</v>
      </c>
      <c r="D74" s="26">
        <v>1721.64647704</v>
      </c>
      <c r="E74" s="60">
        <f>((D74/D61)-1)*100</f>
        <v>-6.3545866281180752</v>
      </c>
      <c r="F74" s="58">
        <v>1512.21076868</v>
      </c>
      <c r="G74" s="59">
        <f t="shared" si="26"/>
        <v>-5.2677519066102736</v>
      </c>
      <c r="H74" s="61">
        <f t="shared" ref="H74:H75" si="32">D74-F74</f>
        <v>209.43570836000004</v>
      </c>
      <c r="I74" s="31">
        <f t="shared" si="22"/>
        <v>-13.518502215487359</v>
      </c>
    </row>
    <row r="75" spans="1:9" ht="18.75" hidden="1">
      <c r="A75" s="23" t="s">
        <v>29</v>
      </c>
      <c r="B75" s="58">
        <f t="shared" si="31"/>
        <v>3348.3961878099999</v>
      </c>
      <c r="C75" s="59">
        <f t="shared" si="30"/>
        <v>6.4835158679090954</v>
      </c>
      <c r="D75" s="26">
        <v>1797.4391272</v>
      </c>
      <c r="E75" s="60">
        <f>((D75/D62)-1)*100</f>
        <v>6.394530502750162</v>
      </c>
      <c r="F75" s="58">
        <v>1550.9570606100001</v>
      </c>
      <c r="G75" s="59">
        <f t="shared" si="26"/>
        <v>6.5868294084987733</v>
      </c>
      <c r="H75" s="61">
        <f t="shared" si="32"/>
        <v>246.48206658999993</v>
      </c>
      <c r="I75" s="31">
        <f t="shared" si="22"/>
        <v>5.2002550396611502</v>
      </c>
    </row>
    <row r="76" spans="1:9" ht="18.75" hidden="1">
      <c r="A76" s="23" t="s">
        <v>30</v>
      </c>
      <c r="B76" s="58">
        <f>D76+F76</f>
        <v>3195.22864759</v>
      </c>
      <c r="C76" s="59">
        <f t="shared" si="30"/>
        <v>1.8035899157216706</v>
      </c>
      <c r="D76" s="26">
        <v>1752.18751664</v>
      </c>
      <c r="E76" s="60">
        <f t="shared" ref="E76:E89" si="33">((D76/D63)-1)*100</f>
        <v>2.4621479401240709</v>
      </c>
      <c r="F76" s="58">
        <v>1443.04113095</v>
      </c>
      <c r="G76" s="59">
        <f t="shared" si="26"/>
        <v>1.0152393939323989</v>
      </c>
      <c r="H76" s="61">
        <f>D76-F76</f>
        <v>309.14638568999999</v>
      </c>
      <c r="I76" s="31">
        <f t="shared" si="22"/>
        <v>9.8036603761664907</v>
      </c>
    </row>
    <row r="77" spans="1:9" ht="18.75">
      <c r="A77" s="29" t="s">
        <v>94</v>
      </c>
      <c r="B77" s="8">
        <f>D77+F77</f>
        <v>42491.832794679998</v>
      </c>
      <c r="C77" s="65">
        <f t="shared" si="30"/>
        <v>10.93793382386281</v>
      </c>
      <c r="D77" s="10">
        <f>SUM(D78:D89)</f>
        <v>22509.716774040004</v>
      </c>
      <c r="E77" s="66">
        <f t="shared" si="33"/>
        <v>9.2424349005292505</v>
      </c>
      <c r="F77" s="8">
        <f>SUM(F78:F89)</f>
        <v>19982.116020639998</v>
      </c>
      <c r="G77" s="65">
        <f t="shared" si="26"/>
        <v>12.91206057760812</v>
      </c>
      <c r="H77" s="12">
        <f>D77-F77</f>
        <v>2527.6007534000055</v>
      </c>
      <c r="I77" s="19">
        <f t="shared" si="22"/>
        <v>-13.087877097843382</v>
      </c>
    </row>
    <row r="78" spans="1:9" ht="19.5" hidden="1">
      <c r="A78" s="23" t="s">
        <v>19</v>
      </c>
      <c r="B78" s="58">
        <f>D78+F78</f>
        <v>3182.0476672999998</v>
      </c>
      <c r="C78" s="59">
        <f t="shared" si="30"/>
        <v>13.974966709144576</v>
      </c>
      <c r="D78" s="26">
        <v>1579.8821072799999</v>
      </c>
      <c r="E78" s="71">
        <f t="shared" si="33"/>
        <v>12.057369888129443</v>
      </c>
      <c r="F78" s="58">
        <v>1602.1655600199999</v>
      </c>
      <c r="G78" s="59">
        <f t="shared" si="26"/>
        <v>15.931263460789967</v>
      </c>
      <c r="H78" s="61">
        <f>D78-F78</f>
        <v>-22.28345274000003</v>
      </c>
      <c r="I78" s="72" t="s">
        <v>95</v>
      </c>
    </row>
    <row r="79" spans="1:9" ht="18.75" hidden="1">
      <c r="A79" s="23" t="s">
        <v>20</v>
      </c>
      <c r="B79" s="58">
        <f>D79+F79</f>
        <v>3153.6842749899997</v>
      </c>
      <c r="C79" s="59">
        <f t="shared" si="30"/>
        <v>2.8040058373837162</v>
      </c>
      <c r="D79" s="26">
        <v>1663.81307128</v>
      </c>
      <c r="E79" s="60">
        <f t="shared" si="33"/>
        <v>1.8677997335830421</v>
      </c>
      <c r="F79" s="58">
        <v>1489.8712037099999</v>
      </c>
      <c r="G79" s="59">
        <f t="shared" si="26"/>
        <v>3.8700636218983009</v>
      </c>
      <c r="H79" s="61">
        <f>D79-F79</f>
        <v>173.94186757000011</v>
      </c>
      <c r="I79" s="31">
        <f t="shared" si="22"/>
        <v>-12.568144902282995</v>
      </c>
    </row>
    <row r="80" spans="1:9" ht="18.75" hidden="1">
      <c r="A80" s="23" t="s">
        <v>35</v>
      </c>
      <c r="B80" s="58">
        <f>D80+F80</f>
        <v>3717.2539696100002</v>
      </c>
      <c r="C80" s="59">
        <f t="shared" si="30"/>
        <v>12.372801714728055</v>
      </c>
      <c r="D80" s="26">
        <v>2011.03815358</v>
      </c>
      <c r="E80" s="60">
        <f t="shared" si="33"/>
        <v>11.257001267644572</v>
      </c>
      <c r="F80" s="58">
        <v>1706.21581603</v>
      </c>
      <c r="G80" s="59">
        <f t="shared" si="26"/>
        <v>13.717023756255209</v>
      </c>
      <c r="H80" s="61">
        <f>D80-F80</f>
        <v>304.82233754999993</v>
      </c>
      <c r="I80" s="31">
        <f t="shared" si="22"/>
        <v>-0.75978812266029871</v>
      </c>
    </row>
    <row r="81" spans="1:9" ht="18.75" hidden="1">
      <c r="A81" s="23" t="s">
        <v>36</v>
      </c>
      <c r="B81" s="58">
        <f t="shared" ref="B81" si="34">D81+F81</f>
        <v>3108.36276331</v>
      </c>
      <c r="C81" s="59">
        <f t="shared" si="30"/>
        <v>-4.0513549099481461</v>
      </c>
      <c r="D81" s="26">
        <v>1636.6355039800001</v>
      </c>
      <c r="E81" s="60">
        <f t="shared" si="33"/>
        <v>-7.875155094490105</v>
      </c>
      <c r="F81" s="58">
        <v>1471.7272593299999</v>
      </c>
      <c r="G81" s="59">
        <f t="shared" si="26"/>
        <v>0.59171549419287928</v>
      </c>
      <c r="H81" s="61">
        <f t="shared" ref="H81" si="35">D81-F81</f>
        <v>164.90824465000014</v>
      </c>
      <c r="I81" s="31">
        <f t="shared" si="22"/>
        <v>-47.392789868696084</v>
      </c>
    </row>
    <row r="82" spans="1:9" ht="18.75" hidden="1">
      <c r="A82" s="23" t="s">
        <v>37</v>
      </c>
      <c r="B82" s="58">
        <f>D82+F82</f>
        <v>3649.4688197799996</v>
      </c>
      <c r="C82" s="59">
        <f t="shared" si="30"/>
        <v>14.183284309059641</v>
      </c>
      <c r="D82" s="26">
        <v>1928.32591826</v>
      </c>
      <c r="E82" s="60">
        <f t="shared" si="33"/>
        <v>11.83688010699826</v>
      </c>
      <c r="F82" s="58">
        <v>1721.1429015199999</v>
      </c>
      <c r="G82" s="59">
        <f t="shared" si="26"/>
        <v>16.93190180305486</v>
      </c>
      <c r="H82" s="61">
        <f>D82-F82</f>
        <v>207.18301674000008</v>
      </c>
      <c r="I82" s="31">
        <f>((H82/H69)-1)*100</f>
        <v>-17.886106569403626</v>
      </c>
    </row>
    <row r="83" spans="1:9" ht="18.75" hidden="1">
      <c r="A83" s="23" t="s">
        <v>24</v>
      </c>
      <c r="B83" s="58">
        <f t="shared" ref="B83:B146" si="36">D83+F83</f>
        <v>3540.3607576300001</v>
      </c>
      <c r="C83" s="59">
        <f t="shared" si="30"/>
        <v>5.4480287043466635</v>
      </c>
      <c r="D83" s="26">
        <v>1910.0955710600001</v>
      </c>
      <c r="E83" s="60">
        <f t="shared" si="33"/>
        <v>3.7556181849823345</v>
      </c>
      <c r="F83" s="58">
        <v>1630.26518657</v>
      </c>
      <c r="G83" s="59">
        <f t="shared" si="26"/>
        <v>7.5025454454136442</v>
      </c>
      <c r="H83" s="61">
        <f t="shared" ref="H83:H146" si="37">D83-F83</f>
        <v>279.83038449000014</v>
      </c>
      <c r="I83" s="31">
        <f t="shared" ref="I83:I84" si="38">((H83/H70)-1)*100</f>
        <v>-13.756754513364767</v>
      </c>
    </row>
    <row r="84" spans="1:9" ht="18.75" hidden="1">
      <c r="A84" s="23" t="s">
        <v>25</v>
      </c>
      <c r="B84" s="58">
        <f t="shared" si="36"/>
        <v>3500.2800758499998</v>
      </c>
      <c r="C84" s="59">
        <f t="shared" si="30"/>
        <v>12.152983278721074</v>
      </c>
      <c r="D84" s="26">
        <v>1865.54893595</v>
      </c>
      <c r="E84" s="60">
        <f t="shared" si="33"/>
        <v>9.7664560597330308</v>
      </c>
      <c r="F84" s="58">
        <v>1634.7311399</v>
      </c>
      <c r="G84" s="59">
        <f t="shared" si="26"/>
        <v>15.006493426165846</v>
      </c>
      <c r="H84" s="61">
        <f t="shared" si="37"/>
        <v>230.81779604999997</v>
      </c>
      <c r="I84" s="31">
        <f t="shared" si="38"/>
        <v>-17.012877918992999</v>
      </c>
    </row>
    <row r="85" spans="1:9" ht="18.75" hidden="1">
      <c r="A85" s="23" t="s">
        <v>26</v>
      </c>
      <c r="B85" s="58">
        <f t="shared" si="36"/>
        <v>3534.2127799899999</v>
      </c>
      <c r="C85" s="59">
        <f t="shared" si="30"/>
        <v>13.349778039267735</v>
      </c>
      <c r="D85" s="26">
        <v>1844.2171453599999</v>
      </c>
      <c r="E85" s="60">
        <f t="shared" si="33"/>
        <v>12.317047187654296</v>
      </c>
      <c r="F85" s="58">
        <v>1689.99563463</v>
      </c>
      <c r="G85" s="59">
        <f t="shared" si="26"/>
        <v>14.498641134496392</v>
      </c>
      <c r="H85" s="61">
        <f t="shared" si="37"/>
        <v>154.22151072999986</v>
      </c>
      <c r="I85" s="31">
        <f t="shared" ref="I85:I89" si="39">IF(H85*H72&gt;0,((H85/H72)-1)*100,0)</f>
        <v>-7.0832442771575632</v>
      </c>
    </row>
    <row r="86" spans="1:9" ht="18.75" hidden="1">
      <c r="A86" s="23" t="s">
        <v>27</v>
      </c>
      <c r="B86" s="58">
        <f t="shared" si="36"/>
        <v>3720.7496912699999</v>
      </c>
      <c r="C86" s="59">
        <f t="shared" si="30"/>
        <v>11.896013045067688</v>
      </c>
      <c r="D86" s="26">
        <v>2006.84457045</v>
      </c>
      <c r="E86" s="60">
        <f t="shared" si="33"/>
        <v>11.491663800980056</v>
      </c>
      <c r="F86" s="58">
        <v>1713.9051208200001</v>
      </c>
      <c r="G86" s="59">
        <f t="shared" si="26"/>
        <v>12.373216978019963</v>
      </c>
      <c r="H86" s="61">
        <f t="shared" si="37"/>
        <v>292.9394496299999</v>
      </c>
      <c r="I86" s="31">
        <f t="shared" si="39"/>
        <v>6.5989744447541465</v>
      </c>
    </row>
    <row r="87" spans="1:9" ht="18.75" hidden="1">
      <c r="A87" s="23" t="s">
        <v>28</v>
      </c>
      <c r="B87" s="58">
        <f t="shared" si="36"/>
        <v>3797.0017650899999</v>
      </c>
      <c r="C87" s="59">
        <f t="shared" si="30"/>
        <v>17.414019128869107</v>
      </c>
      <c r="D87" s="26">
        <v>1996.9420101400001</v>
      </c>
      <c r="E87" s="60">
        <f t="shared" si="33"/>
        <v>15.990247520112909</v>
      </c>
      <c r="F87" s="58">
        <v>1800.0597549500001</v>
      </c>
      <c r="G87" s="59">
        <f t="shared" si="26"/>
        <v>19.034977943006037</v>
      </c>
      <c r="H87" s="61">
        <f t="shared" si="37"/>
        <v>196.88225519000002</v>
      </c>
      <c r="I87" s="31">
        <f t="shared" si="39"/>
        <v>-5.9939411804704417</v>
      </c>
    </row>
    <row r="88" spans="1:9" ht="18.75" hidden="1">
      <c r="A88" s="23" t="s">
        <v>44</v>
      </c>
      <c r="B88" s="58">
        <f t="shared" si="36"/>
        <v>3955.0665458099998</v>
      </c>
      <c r="C88" s="59">
        <f t="shared" si="30"/>
        <v>18.118237029674479</v>
      </c>
      <c r="D88" s="26">
        <v>2107.0613455399998</v>
      </c>
      <c r="E88" s="60">
        <f t="shared" si="33"/>
        <v>17.225741537201355</v>
      </c>
      <c r="F88" s="58">
        <v>1848.0052002699999</v>
      </c>
      <c r="G88" s="59">
        <f t="shared" si="26"/>
        <v>19.152570190638873</v>
      </c>
      <c r="H88" s="61">
        <f t="shared" si="37"/>
        <v>259.05614526999989</v>
      </c>
      <c r="I88" s="31">
        <f t="shared" si="39"/>
        <v>5.1014172568245142</v>
      </c>
    </row>
    <row r="89" spans="1:9" ht="18.75" hidden="1">
      <c r="A89" s="23" t="s">
        <v>33</v>
      </c>
      <c r="B89" s="58">
        <f t="shared" si="36"/>
        <v>3633.3436840499999</v>
      </c>
      <c r="C89" s="59">
        <f t="shared" si="30"/>
        <v>13.711539447746501</v>
      </c>
      <c r="D89" s="26">
        <v>1959.3124411599999</v>
      </c>
      <c r="E89" s="60">
        <f t="shared" si="33"/>
        <v>11.820933693054902</v>
      </c>
      <c r="F89" s="58">
        <v>1674.0312428899999</v>
      </c>
      <c r="G89" s="59">
        <f t="shared" si="26"/>
        <v>16.007174500142753</v>
      </c>
      <c r="H89" s="61">
        <f t="shared" si="37"/>
        <v>285.28119827</v>
      </c>
      <c r="I89" s="31">
        <f t="shared" si="39"/>
        <v>-7.7197044910403907</v>
      </c>
    </row>
    <row r="90" spans="1:9" ht="18.75">
      <c r="A90" s="29" t="s">
        <v>45</v>
      </c>
      <c r="B90" s="8">
        <f t="shared" si="36"/>
        <v>46784.686135960001</v>
      </c>
      <c r="C90" s="65">
        <f>((B90/B77)-1)*100</f>
        <v>10.102772836424867</v>
      </c>
      <c r="D90" s="10">
        <f>SUM(D91:D102)</f>
        <v>24256.281590810002</v>
      </c>
      <c r="E90" s="66">
        <f>((D90/D77)-1)*100</f>
        <v>7.7591594523493734</v>
      </c>
      <c r="F90" s="8">
        <f>SUM(F91:F102)</f>
        <v>22528.404545149999</v>
      </c>
      <c r="G90" s="65">
        <f>((F90/F77)-1)*100</f>
        <v>12.742837254472338</v>
      </c>
      <c r="H90" s="12">
        <f t="shared" si="37"/>
        <v>1727.8770456600032</v>
      </c>
      <c r="I90" s="19">
        <f t="shared" ref="I90:I102" si="40">((H90/H77)-1)*100</f>
        <v>-31.639637180209444</v>
      </c>
    </row>
    <row r="91" spans="1:9" ht="18.75" hidden="1">
      <c r="A91" s="39" t="s">
        <v>46</v>
      </c>
      <c r="B91" s="58">
        <f t="shared" si="36"/>
        <v>3947.3775492499999</v>
      </c>
      <c r="C91" s="59">
        <f t="shared" ref="C91:C102" si="41">((B91/B78)-1)*100</f>
        <v>24.051490171402445</v>
      </c>
      <c r="D91" s="26">
        <v>1958.5185804</v>
      </c>
      <c r="E91" s="71">
        <f t="shared" ref="E91:E102" si="42">((D91/D78)-1)*100</f>
        <v>23.966121989436196</v>
      </c>
      <c r="F91" s="58">
        <v>1988.8589688500001</v>
      </c>
      <c r="G91" s="59">
        <f t="shared" ref="G91:G102" si="43">((F91/F78)-1)*100</f>
        <v>24.135671024233794</v>
      </c>
      <c r="H91" s="61">
        <f t="shared" si="37"/>
        <v>-30.340388450000091</v>
      </c>
      <c r="I91" s="31">
        <f t="shared" si="40"/>
        <v>36.156585803857119</v>
      </c>
    </row>
    <row r="92" spans="1:9" ht="18.75" hidden="1">
      <c r="A92" s="39" t="s">
        <v>96</v>
      </c>
      <c r="B92" s="58">
        <f t="shared" si="36"/>
        <v>3708.4244309300002</v>
      </c>
      <c r="C92" s="59">
        <f t="shared" si="41"/>
        <v>17.59022487886044</v>
      </c>
      <c r="D92" s="26">
        <v>1942.46952923</v>
      </c>
      <c r="E92" s="71">
        <f t="shared" si="42"/>
        <v>16.74806279383445</v>
      </c>
      <c r="F92" s="58">
        <v>1765.9549016999999</v>
      </c>
      <c r="G92" s="59">
        <f t="shared" si="43"/>
        <v>18.530709050722692</v>
      </c>
      <c r="H92" s="61">
        <f t="shared" si="37"/>
        <v>176.5146275300001</v>
      </c>
      <c r="I92" s="31">
        <f t="shared" si="40"/>
        <v>1.4790918344973036</v>
      </c>
    </row>
    <row r="93" spans="1:9" ht="18.75" hidden="1">
      <c r="A93" s="39" t="s">
        <v>48</v>
      </c>
      <c r="B93" s="58">
        <f t="shared" si="36"/>
        <v>4129.5408485400003</v>
      </c>
      <c r="C93" s="59">
        <f t="shared" si="41"/>
        <v>11.091167897071497</v>
      </c>
      <c r="D93" s="26">
        <v>2220.03524006</v>
      </c>
      <c r="E93" s="71">
        <f t="shared" si="42"/>
        <v>10.39249733317833</v>
      </c>
      <c r="F93" s="58">
        <v>1909.5056084800001</v>
      </c>
      <c r="G93" s="59">
        <f t="shared" si="43"/>
        <v>11.914658775289745</v>
      </c>
      <c r="H93" s="61">
        <f t="shared" si="37"/>
        <v>310.52963157999989</v>
      </c>
      <c r="I93" s="31">
        <f t="shared" si="40"/>
        <v>1.8723345788475232</v>
      </c>
    </row>
    <row r="94" spans="1:9" ht="18.75" hidden="1">
      <c r="A94" s="39" t="s">
        <v>49</v>
      </c>
      <c r="B94" s="58">
        <f t="shared" si="36"/>
        <v>3872.2930861300001</v>
      </c>
      <c r="C94" s="59">
        <f t="shared" si="41"/>
        <v>24.576614153185727</v>
      </c>
      <c r="D94" s="26">
        <v>2013.63924653</v>
      </c>
      <c r="E94" s="60">
        <f t="shared" si="42"/>
        <v>23.035290486684133</v>
      </c>
      <c r="F94" s="58">
        <v>1858.6538396000001</v>
      </c>
      <c r="G94" s="59">
        <f t="shared" si="43"/>
        <v>26.290644398755482</v>
      </c>
      <c r="H94" s="61">
        <f t="shared" si="37"/>
        <v>154.98540692999995</v>
      </c>
      <c r="I94" s="31">
        <f>((H94/H81)-1)*100</f>
        <v>-6.0171871582650915</v>
      </c>
    </row>
    <row r="95" spans="1:9" ht="18.75" hidden="1">
      <c r="A95" s="39" t="s">
        <v>50</v>
      </c>
      <c r="B95" s="58">
        <f t="shared" si="36"/>
        <v>3877.4828807100002</v>
      </c>
      <c r="C95" s="59">
        <f t="shared" si="41"/>
        <v>6.2478698185931103</v>
      </c>
      <c r="D95" s="26">
        <v>2006.1300259100001</v>
      </c>
      <c r="E95" s="60">
        <f t="shared" si="42"/>
        <v>4.0348007000914787</v>
      </c>
      <c r="F95" s="58">
        <v>1871.3528547999999</v>
      </c>
      <c r="G95" s="59">
        <f t="shared" si="43"/>
        <v>8.7273376979531747</v>
      </c>
      <c r="H95" s="61">
        <f>D95-F95</f>
        <v>134.77717111000015</v>
      </c>
      <c r="I95" s="31">
        <f>((H95/H82)-1)*100</f>
        <v>-34.94777070500141</v>
      </c>
    </row>
    <row r="96" spans="1:9" ht="18.75" hidden="1">
      <c r="A96" s="39" t="s">
        <v>51</v>
      </c>
      <c r="B96" s="58">
        <f t="shared" si="36"/>
        <v>3975.4773651699998</v>
      </c>
      <c r="C96" s="59">
        <f t="shared" si="41"/>
        <v>12.290177112664558</v>
      </c>
      <c r="D96" s="26">
        <v>2102.6712398599998</v>
      </c>
      <c r="E96" s="60">
        <f t="shared" si="42"/>
        <v>10.081991274035085</v>
      </c>
      <c r="F96" s="58">
        <v>1872.80612531</v>
      </c>
      <c r="G96" s="59">
        <f t="shared" si="43"/>
        <v>14.877391772702598</v>
      </c>
      <c r="H96" s="61">
        <f t="shared" si="37"/>
        <v>229.86511454999982</v>
      </c>
      <c r="I96" s="31">
        <f t="shared" si="40"/>
        <v>-17.855555618473538</v>
      </c>
    </row>
    <row r="97" spans="1:9" ht="18.75" hidden="1">
      <c r="A97" s="39" t="s">
        <v>52</v>
      </c>
      <c r="B97" s="58">
        <f t="shared" si="36"/>
        <v>3990.7535410599999</v>
      </c>
      <c r="C97" s="59">
        <f t="shared" si="41"/>
        <v>14.012406281257217</v>
      </c>
      <c r="D97" s="26">
        <v>2071.1252936199999</v>
      </c>
      <c r="E97" s="60">
        <f t="shared" si="42"/>
        <v>11.019617535002556</v>
      </c>
      <c r="F97" s="58">
        <v>1919.62824744</v>
      </c>
      <c r="G97" s="59">
        <f t="shared" si="43"/>
        <v>17.427765372930249</v>
      </c>
      <c r="H97" s="61">
        <f t="shared" si="37"/>
        <v>151.49704617999987</v>
      </c>
      <c r="I97" s="31">
        <f t="shared" si="40"/>
        <v>-34.365092825345911</v>
      </c>
    </row>
    <row r="98" spans="1:9" ht="18.75" hidden="1">
      <c r="A98" s="39" t="s">
        <v>53</v>
      </c>
      <c r="B98" s="58">
        <f t="shared" si="36"/>
        <v>3730.3108161700002</v>
      </c>
      <c r="C98" s="59">
        <f t="shared" si="41"/>
        <v>5.5485633827784264</v>
      </c>
      <c r="D98" s="26">
        <v>1895.77426756</v>
      </c>
      <c r="E98" s="60">
        <f t="shared" si="42"/>
        <v>2.7956101769098352</v>
      </c>
      <c r="F98" s="58">
        <v>1834.53654861</v>
      </c>
      <c r="G98" s="59">
        <f t="shared" si="43"/>
        <v>8.5527388957809425</v>
      </c>
      <c r="H98" s="61">
        <f t="shared" si="37"/>
        <v>61.237718950000044</v>
      </c>
      <c r="I98" s="31">
        <f t="shared" si="40"/>
        <v>-60.292362161326039</v>
      </c>
    </row>
    <row r="99" spans="1:9" ht="18.75" hidden="1">
      <c r="A99" s="39" t="s">
        <v>54</v>
      </c>
      <c r="B99" s="34">
        <f t="shared" si="36"/>
        <v>3789.6462493099998</v>
      </c>
      <c r="C99" s="59">
        <f t="shared" si="41"/>
        <v>1.8516848419460219</v>
      </c>
      <c r="D99" s="26">
        <v>1952.2660092599999</v>
      </c>
      <c r="E99" s="60">
        <f t="shared" si="42"/>
        <v>-2.719620741618356</v>
      </c>
      <c r="F99" s="58">
        <v>1837.3802400500001</v>
      </c>
      <c r="G99" s="59">
        <f t="shared" si="43"/>
        <v>7.2043147389001749</v>
      </c>
      <c r="H99" s="61">
        <f t="shared" si="37"/>
        <v>114.88576920999981</v>
      </c>
      <c r="I99" s="31">
        <f t="shared" si="40"/>
        <v>-60.781735148643378</v>
      </c>
    </row>
    <row r="100" spans="1:9" ht="18.75" hidden="1">
      <c r="A100" s="39" t="s">
        <v>55</v>
      </c>
      <c r="B100" s="58">
        <f t="shared" si="36"/>
        <v>4239.4164514900003</v>
      </c>
      <c r="C100" s="59">
        <f t="shared" si="41"/>
        <v>11.651685033902371</v>
      </c>
      <c r="D100" s="26">
        <v>2165.7407394299998</v>
      </c>
      <c r="E100" s="60">
        <f t="shared" si="42"/>
        <v>8.4528608458773302</v>
      </c>
      <c r="F100" s="58">
        <v>2073.67571206</v>
      </c>
      <c r="G100" s="59">
        <f t="shared" si="43"/>
        <v>15.200381896077664</v>
      </c>
      <c r="H100" s="61">
        <f t="shared" si="37"/>
        <v>92.065027369999825</v>
      </c>
      <c r="I100" s="31">
        <f t="shared" si="40"/>
        <v>-53.238534736839014</v>
      </c>
    </row>
    <row r="101" spans="1:9" ht="18.75" hidden="1">
      <c r="A101" s="39" t="s">
        <v>56</v>
      </c>
      <c r="B101" s="58">
        <f t="shared" si="36"/>
        <v>3998.28637841</v>
      </c>
      <c r="C101" s="59">
        <f t="shared" si="41"/>
        <v>1.0927713124267768</v>
      </c>
      <c r="D101" s="26">
        <v>2084.09341507</v>
      </c>
      <c r="E101" s="60">
        <f>((D101/D88)-1)*100</f>
        <v>-1.0900456466830355</v>
      </c>
      <c r="F101" s="58">
        <v>1914.19296334</v>
      </c>
      <c r="G101" s="59">
        <f t="shared" si="43"/>
        <v>3.5815788321553299</v>
      </c>
      <c r="H101" s="61">
        <f t="shared" si="37"/>
        <v>169.90045172999999</v>
      </c>
      <c r="I101" s="31">
        <f t="shared" si="40"/>
        <v>-34.415587187510198</v>
      </c>
    </row>
    <row r="102" spans="1:9" ht="18.75" hidden="1">
      <c r="A102" s="39" t="s">
        <v>57</v>
      </c>
      <c r="B102" s="58">
        <f t="shared" si="36"/>
        <v>3525.67653879</v>
      </c>
      <c r="C102" s="59">
        <f t="shared" si="41"/>
        <v>-2.9633074826542649</v>
      </c>
      <c r="D102" s="26">
        <v>1843.8180038800001</v>
      </c>
      <c r="E102" s="60">
        <f t="shared" si="42"/>
        <v>-5.8946411431768375</v>
      </c>
      <c r="F102" s="58">
        <v>1681.8585349099999</v>
      </c>
      <c r="G102" s="59">
        <f t="shared" si="43"/>
        <v>0.46757144188582789</v>
      </c>
      <c r="H102" s="61">
        <f t="shared" si="37"/>
        <v>161.95946897000022</v>
      </c>
      <c r="I102" s="31">
        <f t="shared" si="40"/>
        <v>-43.228130717287513</v>
      </c>
    </row>
    <row r="103" spans="1:9" ht="18.75">
      <c r="A103" s="29" t="s">
        <v>68</v>
      </c>
      <c r="B103" s="8">
        <f t="shared" si="36"/>
        <v>45537.745232770001</v>
      </c>
      <c r="C103" s="65">
        <f>((B103/B90)-1)*100</f>
        <v>-2.6652757690118767</v>
      </c>
      <c r="D103" s="10">
        <f>SUM(D104:D115)</f>
        <v>23835.105652020004</v>
      </c>
      <c r="E103" s="66">
        <f>((D103/D90)-1)*100</f>
        <v>-1.7363582180278225</v>
      </c>
      <c r="F103" s="8">
        <f>SUM(F104:F115)</f>
        <v>21702.639580750001</v>
      </c>
      <c r="G103" s="65">
        <f>((F103/F90)-1)*100</f>
        <v>-3.66543916922768</v>
      </c>
      <c r="H103" s="12">
        <f t="shared" si="37"/>
        <v>2132.4660712700024</v>
      </c>
      <c r="I103" s="19">
        <f>((H103/H90)-1)*100</f>
        <v>23.415382861079493</v>
      </c>
    </row>
    <row r="104" spans="1:9" ht="18.75" hidden="1">
      <c r="A104" s="39" t="s">
        <v>46</v>
      </c>
      <c r="B104" s="58">
        <f t="shared" si="36"/>
        <v>3816.4289420599998</v>
      </c>
      <c r="C104" s="59">
        <f t="shared" ref="C104:C115" si="44">((B104/B91)-1)*100</f>
        <v>-3.3173570441692446</v>
      </c>
      <c r="D104" s="26">
        <v>1886.5731867699999</v>
      </c>
      <c r="E104" s="60">
        <f t="shared" ref="E104:E115" si="45">((D104/D91)-1)*100</f>
        <v>-3.6734598461305557</v>
      </c>
      <c r="F104" s="58">
        <v>1929.8557552899999</v>
      </c>
      <c r="G104" s="59">
        <f t="shared" ref="G104:G115" si="46">((F104/F91)-1)*100</f>
        <v>-2.9666866522022439</v>
      </c>
      <c r="H104" s="61">
        <f t="shared" si="37"/>
        <v>-43.282568520000041</v>
      </c>
      <c r="I104" s="31">
        <f t="shared" ref="I104:I115" si="47">((H104/H91)-1)*100</f>
        <v>42.656606362598872</v>
      </c>
    </row>
    <row r="105" spans="1:9" ht="18.75" hidden="1">
      <c r="A105" s="39" t="s">
        <v>47</v>
      </c>
      <c r="B105" s="58">
        <f t="shared" si="36"/>
        <v>3646.8162582499999</v>
      </c>
      <c r="C105" s="59">
        <f t="shared" si="44"/>
        <v>-1.6613031713996751</v>
      </c>
      <c r="D105" s="26">
        <v>1912.5456609600001</v>
      </c>
      <c r="E105" s="60">
        <f t="shared" si="45"/>
        <v>-1.5405064439729887</v>
      </c>
      <c r="F105" s="58">
        <v>1734.2705972900001</v>
      </c>
      <c r="G105" s="59">
        <f t="shared" si="46"/>
        <v>-1.7941740403165984</v>
      </c>
      <c r="H105" s="61">
        <f t="shared" si="37"/>
        <v>178.27506367000001</v>
      </c>
      <c r="I105" s="31">
        <f t="shared" si="47"/>
        <v>0.99733158924786292</v>
      </c>
    </row>
    <row r="106" spans="1:9" ht="18.75" hidden="1">
      <c r="A106" s="39" t="s">
        <v>48</v>
      </c>
      <c r="B106" s="58">
        <f t="shared" si="36"/>
        <v>3973.2405907100001</v>
      </c>
      <c r="C106" s="59">
        <f t="shared" si="44"/>
        <v>-3.7849306633026769</v>
      </c>
      <c r="D106" s="26">
        <v>2103.2986636000001</v>
      </c>
      <c r="E106" s="60">
        <f t="shared" si="45"/>
        <v>-5.258320874980571</v>
      </c>
      <c r="F106" s="58">
        <v>1869.9419271100001</v>
      </c>
      <c r="G106" s="59">
        <f t="shared" si="46"/>
        <v>-2.0719332372892807</v>
      </c>
      <c r="H106" s="61">
        <f t="shared" si="37"/>
        <v>233.35673649</v>
      </c>
      <c r="I106" s="31">
        <f t="shared" si="47"/>
        <v>-24.852022880179891</v>
      </c>
    </row>
    <row r="107" spans="1:9" ht="18.75" hidden="1">
      <c r="A107" s="39" t="s">
        <v>49</v>
      </c>
      <c r="B107" s="58">
        <f t="shared" si="36"/>
        <v>3784.6592062899999</v>
      </c>
      <c r="C107" s="59">
        <f t="shared" si="44"/>
        <v>-2.2631003875686062</v>
      </c>
      <c r="D107" s="26">
        <v>1960.4889837600001</v>
      </c>
      <c r="E107" s="60">
        <f t="shared" si="45"/>
        <v>-2.639512656578924</v>
      </c>
      <c r="F107" s="58">
        <v>1824.17022253</v>
      </c>
      <c r="G107" s="59">
        <f t="shared" si="46"/>
        <v>-1.8553006662833549</v>
      </c>
      <c r="H107" s="61">
        <f t="shared" si="37"/>
        <v>136.31876123000006</v>
      </c>
      <c r="I107" s="31">
        <f t="shared" si="47"/>
        <v>-12.044131166769001</v>
      </c>
    </row>
    <row r="108" spans="1:9" ht="18.75" hidden="1">
      <c r="A108" s="39" t="s">
        <v>50</v>
      </c>
      <c r="B108" s="58">
        <f t="shared" si="36"/>
        <v>3919.11102802</v>
      </c>
      <c r="C108" s="59">
        <f t="shared" si="44"/>
        <v>1.0735868755757716</v>
      </c>
      <c r="D108" s="26">
        <v>2064.6402678099998</v>
      </c>
      <c r="E108" s="60">
        <f t="shared" si="45"/>
        <v>2.9165727617011639</v>
      </c>
      <c r="F108" s="58">
        <v>1854.47076021</v>
      </c>
      <c r="G108" s="59">
        <f t="shared" si="46"/>
        <v>-0.90213315712734943</v>
      </c>
      <c r="H108" s="61">
        <f>D108-F108</f>
        <v>210.16950759999986</v>
      </c>
      <c r="I108" s="31">
        <f t="shared" si="47"/>
        <v>55.93850640214675</v>
      </c>
    </row>
    <row r="109" spans="1:9" ht="18.75" hidden="1">
      <c r="A109" s="39" t="s">
        <v>51</v>
      </c>
      <c r="B109" s="58">
        <f t="shared" si="36"/>
        <v>3656.7877268800003</v>
      </c>
      <c r="C109" s="59">
        <f t="shared" si="44"/>
        <v>-8.0163866881020844</v>
      </c>
      <c r="D109" s="26">
        <v>1925.84024419</v>
      </c>
      <c r="E109" s="60">
        <f t="shared" si="45"/>
        <v>-8.4098261448505625</v>
      </c>
      <c r="F109" s="58">
        <v>1730.94748269</v>
      </c>
      <c r="G109" s="59">
        <f t="shared" si="46"/>
        <v>-7.5746571256284483</v>
      </c>
      <c r="H109" s="61">
        <f t="shared" si="37"/>
        <v>194.89276150000001</v>
      </c>
      <c r="I109" s="31">
        <f t="shared" si="47"/>
        <v>-15.21429344268449</v>
      </c>
    </row>
    <row r="110" spans="1:9" ht="18.75" hidden="1">
      <c r="A110" s="39" t="s">
        <v>52</v>
      </c>
      <c r="B110" s="58">
        <f t="shared" si="36"/>
        <v>4032.7157349700001</v>
      </c>
      <c r="C110" s="59">
        <f t="shared" si="44"/>
        <v>1.0514854770724558</v>
      </c>
      <c r="D110" s="26">
        <v>2126.1205176399999</v>
      </c>
      <c r="E110" s="60">
        <f t="shared" si="45"/>
        <v>2.6553306161346324</v>
      </c>
      <c r="F110" s="58">
        <v>1906.59521733</v>
      </c>
      <c r="G110" s="59">
        <f t="shared" si="46"/>
        <v>-0.67893510774186261</v>
      </c>
      <c r="H110" s="61">
        <f t="shared" si="37"/>
        <v>219.52530030999992</v>
      </c>
      <c r="I110" s="31">
        <f t="shared" si="47"/>
        <v>44.904013540417729</v>
      </c>
    </row>
    <row r="111" spans="1:9" ht="18.75" hidden="1">
      <c r="A111" s="39" t="s">
        <v>53</v>
      </c>
      <c r="B111" s="58">
        <f t="shared" si="36"/>
        <v>3496.56733377</v>
      </c>
      <c r="C111" s="59">
        <f t="shared" si="44"/>
        <v>-6.2660591548237328</v>
      </c>
      <c r="D111" s="26">
        <v>1804.9929105900001</v>
      </c>
      <c r="E111" s="60">
        <f t="shared" si="45"/>
        <v>-4.788616372920929</v>
      </c>
      <c r="F111" s="58">
        <v>1691.5744231799999</v>
      </c>
      <c r="G111" s="59">
        <f t="shared" si="46"/>
        <v>-7.7928196927076865</v>
      </c>
      <c r="H111" s="61">
        <f t="shared" si="37"/>
        <v>113.41848741000013</v>
      </c>
      <c r="I111" s="31">
        <f t="shared" si="47"/>
        <v>85.210176594926963</v>
      </c>
    </row>
    <row r="112" spans="1:9" ht="18.75" hidden="1">
      <c r="A112" s="39" t="s">
        <v>54</v>
      </c>
      <c r="B112" s="34">
        <f t="shared" si="36"/>
        <v>3724.2538479300001</v>
      </c>
      <c r="C112" s="59">
        <f t="shared" si="44"/>
        <v>-1.7255542358843079</v>
      </c>
      <c r="D112" s="26">
        <v>1955.11977697</v>
      </c>
      <c r="E112" s="60">
        <f t="shared" si="45"/>
        <v>0.1461771959591518</v>
      </c>
      <c r="F112" s="58">
        <v>1769.1340709599999</v>
      </c>
      <c r="G112" s="59">
        <f t="shared" si="46"/>
        <v>-3.7143193119429152</v>
      </c>
      <c r="H112" s="61">
        <f t="shared" si="37"/>
        <v>185.98570601000006</v>
      </c>
      <c r="I112" s="31">
        <f t="shared" si="47"/>
        <v>61.887505553482967</v>
      </c>
    </row>
    <row r="113" spans="1:9" ht="18.75" hidden="1">
      <c r="A113" s="39" t="s">
        <v>55</v>
      </c>
      <c r="B113" s="58">
        <f t="shared" si="36"/>
        <v>4146.8194486900002</v>
      </c>
      <c r="C113" s="59">
        <f t="shared" si="44"/>
        <v>-2.1841921844563239</v>
      </c>
      <c r="D113" s="26">
        <v>2202.83420148</v>
      </c>
      <c r="E113" s="60">
        <f t="shared" si="45"/>
        <v>1.7127378810707805</v>
      </c>
      <c r="F113" s="58">
        <v>1943.9852472099999</v>
      </c>
      <c r="G113" s="59">
        <f t="shared" si="46"/>
        <v>-6.2541343420165258</v>
      </c>
      <c r="H113" s="61">
        <f t="shared" si="37"/>
        <v>258.84895427000015</v>
      </c>
      <c r="I113" s="31">
        <f t="shared" si="47"/>
        <v>181.15883051846927</v>
      </c>
    </row>
    <row r="114" spans="1:9" ht="18.75" hidden="1">
      <c r="A114" s="39" t="s">
        <v>56</v>
      </c>
      <c r="B114" s="58">
        <f t="shared" si="36"/>
        <v>3759.9003754900004</v>
      </c>
      <c r="C114" s="59">
        <f t="shared" si="44"/>
        <v>-5.9622043135088898</v>
      </c>
      <c r="D114" s="26">
        <v>1979.1392585200001</v>
      </c>
      <c r="E114" s="60">
        <f t="shared" si="45"/>
        <v>-5.0359621978113056</v>
      </c>
      <c r="F114" s="58">
        <v>1780.7611169700001</v>
      </c>
      <c r="G114" s="59">
        <f t="shared" si="46"/>
        <v>-6.9706580749925973</v>
      </c>
      <c r="H114" s="61">
        <f t="shared" si="37"/>
        <v>198.37814155000001</v>
      </c>
      <c r="I114" s="31">
        <f t="shared" si="47"/>
        <v>16.761397353584329</v>
      </c>
    </row>
    <row r="115" spans="1:9" ht="18.75" hidden="1">
      <c r="A115" s="39" t="s">
        <v>57</v>
      </c>
      <c r="B115" s="58">
        <f t="shared" si="36"/>
        <v>3580.4447397099998</v>
      </c>
      <c r="C115" s="59">
        <f t="shared" si="44"/>
        <v>1.5534096879685988</v>
      </c>
      <c r="D115" s="26">
        <v>1913.5119797299999</v>
      </c>
      <c r="E115" s="60">
        <f t="shared" si="45"/>
        <v>3.7798728347017363</v>
      </c>
      <c r="F115" s="58">
        <v>1666.9327599799999</v>
      </c>
      <c r="G115" s="59">
        <f t="shared" si="46"/>
        <v>-0.88745721594228888</v>
      </c>
      <c r="H115" s="61">
        <f t="shared" si="37"/>
        <v>246.57921974999999</v>
      </c>
      <c r="I115" s="31">
        <f t="shared" si="47"/>
        <v>52.247485940864571</v>
      </c>
    </row>
    <row r="116" spans="1:9" ht="18.75">
      <c r="A116" s="29" t="s">
        <v>78</v>
      </c>
      <c r="B116" s="8">
        <f>D116+F116</f>
        <v>41636.617650529995</v>
      </c>
      <c r="C116" s="65">
        <f>((B116/B103)-1)*100</f>
        <v>-8.5668000519109277</v>
      </c>
      <c r="D116" s="10">
        <f>SUM(D117:D128)</f>
        <v>22070.07701501</v>
      </c>
      <c r="E116" s="66">
        <f>((D116/D103)-1)*100</f>
        <v>-7.4051638905171746</v>
      </c>
      <c r="F116" s="8">
        <f>SUM(F117:F128)</f>
        <v>19566.540635519999</v>
      </c>
      <c r="G116" s="65">
        <f>((F116/F103)-1)*100</f>
        <v>-9.8425766934115089</v>
      </c>
      <c r="H116" s="12">
        <f>D116-F116</f>
        <v>2503.5363794900004</v>
      </c>
      <c r="I116" s="19">
        <f>((H116/H103)-1)*100</f>
        <v>17.400994708394357</v>
      </c>
    </row>
    <row r="117" spans="1:9" ht="18.75" hidden="1">
      <c r="A117" s="39" t="s">
        <v>46</v>
      </c>
      <c r="B117" s="58">
        <f t="shared" si="36"/>
        <v>3709.2672499400001</v>
      </c>
      <c r="C117" s="59">
        <f t="shared" ref="C117:C128" si="48">((B117/B104)-1)*100</f>
        <v>-2.8079048174851406</v>
      </c>
      <c r="D117" s="26">
        <v>1840.8301165400001</v>
      </c>
      <c r="E117" s="60">
        <f t="shared" ref="E117:E128" si="49">((D117/D104)-1)*100</f>
        <v>-2.4246644949044605</v>
      </c>
      <c r="F117" s="58">
        <v>1868.4371334</v>
      </c>
      <c r="G117" s="59">
        <f t="shared" ref="G117:G128" si="50">((F117/F104)-1)*100</f>
        <v>-3.1825498730484458</v>
      </c>
      <c r="H117" s="61">
        <f t="shared" si="37"/>
        <v>-27.607016859999931</v>
      </c>
      <c r="I117" s="31">
        <f t="shared" ref="I117:I128" si="51">((H117/H104)-1)*100</f>
        <v>-36.216777783778568</v>
      </c>
    </row>
    <row r="118" spans="1:9" ht="18.75" hidden="1">
      <c r="A118" s="39" t="s">
        <v>47</v>
      </c>
      <c r="B118" s="58">
        <f t="shared" si="36"/>
        <v>3470.5594655300001</v>
      </c>
      <c r="C118" s="59">
        <f t="shared" si="48"/>
        <v>-4.8331689955934394</v>
      </c>
      <c r="D118" s="26">
        <v>1859.88195795</v>
      </c>
      <c r="E118" s="60">
        <f t="shared" si="49"/>
        <v>-2.7535919316857282</v>
      </c>
      <c r="F118" s="58">
        <v>1610.6775075800001</v>
      </c>
      <c r="G118" s="59">
        <f t="shared" si="50"/>
        <v>-7.126517044291047</v>
      </c>
      <c r="H118" s="61">
        <f t="shared" si="37"/>
        <v>249.2044503699999</v>
      </c>
      <c r="I118" s="31">
        <f t="shared" si="51"/>
        <v>39.786487936021885</v>
      </c>
    </row>
    <row r="119" spans="1:9" ht="18.75" hidden="1">
      <c r="A119" s="39" t="s">
        <v>48</v>
      </c>
      <c r="B119" s="58">
        <f t="shared" si="36"/>
        <v>3576.9524551200002</v>
      </c>
      <c r="C119" s="59">
        <f t="shared" si="48"/>
        <v>-9.9739274917450942</v>
      </c>
      <c r="D119" s="26">
        <v>1943.02344195</v>
      </c>
      <c r="E119" s="60">
        <f t="shared" si="49"/>
        <v>-7.6201836868794226</v>
      </c>
      <c r="F119" s="58">
        <v>1633.92901317</v>
      </c>
      <c r="G119" s="59">
        <f t="shared" si="50"/>
        <v>-12.621403398594232</v>
      </c>
      <c r="H119" s="61">
        <f t="shared" si="37"/>
        <v>309.09442878000004</v>
      </c>
      <c r="I119" s="31">
        <f t="shared" si="51"/>
        <v>32.455755693706159</v>
      </c>
    </row>
    <row r="120" spans="1:9" ht="19.5" hidden="1">
      <c r="A120" s="39" t="s">
        <v>49</v>
      </c>
      <c r="B120" s="58">
        <f t="shared" si="36"/>
        <v>2709.1056774099998</v>
      </c>
      <c r="C120" s="59">
        <f t="shared" si="48"/>
        <v>-28.418768249792738</v>
      </c>
      <c r="D120" s="26">
        <v>1354.85853939</v>
      </c>
      <c r="E120" s="60">
        <f t="shared" si="49"/>
        <v>-30.891805533559701</v>
      </c>
      <c r="F120" s="58">
        <v>1354.24713802</v>
      </c>
      <c r="G120" s="59">
        <f t="shared" si="50"/>
        <v>-25.760922895575433</v>
      </c>
      <c r="H120" s="61">
        <f t="shared" si="37"/>
        <v>0.61140137000006689</v>
      </c>
      <c r="I120" s="72" t="s">
        <v>95</v>
      </c>
    </row>
    <row r="121" spans="1:9" ht="18.75" hidden="1">
      <c r="A121" s="39" t="s">
        <v>50</v>
      </c>
      <c r="B121" s="58">
        <f t="shared" si="36"/>
        <v>2753.7632254999999</v>
      </c>
      <c r="C121" s="59">
        <f t="shared" si="48"/>
        <v>-29.735003529837567</v>
      </c>
      <c r="D121" s="26">
        <v>1412.5127758900001</v>
      </c>
      <c r="E121" s="60">
        <f t="shared" si="49"/>
        <v>-31.585526161016077</v>
      </c>
      <c r="F121" s="58">
        <v>1341.25044961</v>
      </c>
      <c r="G121" s="59">
        <f t="shared" si="50"/>
        <v>-27.674758837496206</v>
      </c>
      <c r="H121" s="61">
        <f t="shared" si="37"/>
        <v>71.262326280000025</v>
      </c>
      <c r="I121" s="31">
        <f t="shared" si="51"/>
        <v>-66.092927992376332</v>
      </c>
    </row>
    <row r="122" spans="1:9" ht="18.75" hidden="1">
      <c r="A122" s="39" t="s">
        <v>51</v>
      </c>
      <c r="B122" s="58">
        <f t="shared" si="36"/>
        <v>3235.2130288400003</v>
      </c>
      <c r="C122" s="59">
        <f t="shared" si="48"/>
        <v>-11.528552640371359</v>
      </c>
      <c r="D122" s="26">
        <v>1729.39697806</v>
      </c>
      <c r="E122" s="60">
        <f t="shared" si="49"/>
        <v>-10.200392619410813</v>
      </c>
      <c r="F122" s="58">
        <v>1505.8160507800001</v>
      </c>
      <c r="G122" s="59">
        <f t="shared" si="50"/>
        <v>-13.006254329572819</v>
      </c>
      <c r="H122" s="61">
        <f t="shared" si="37"/>
        <v>223.58092727999997</v>
      </c>
      <c r="I122" s="31">
        <f t="shared" si="51"/>
        <v>14.71997500533131</v>
      </c>
    </row>
    <row r="123" spans="1:9" ht="18.75" hidden="1">
      <c r="A123" s="39" t="s">
        <v>52</v>
      </c>
      <c r="B123" s="58">
        <f t="shared" si="36"/>
        <v>3588.2057987099997</v>
      </c>
      <c r="C123" s="59">
        <f t="shared" si="48"/>
        <v>-11.022595329628581</v>
      </c>
      <c r="D123" s="26">
        <v>1939.22454608</v>
      </c>
      <c r="E123" s="60">
        <f t="shared" si="49"/>
        <v>-8.7904693082711542</v>
      </c>
      <c r="F123" s="58">
        <v>1648.98125263</v>
      </c>
      <c r="G123" s="59">
        <f t="shared" si="50"/>
        <v>-13.51172825560546</v>
      </c>
      <c r="H123" s="61">
        <f t="shared" si="37"/>
        <v>290.24329345000001</v>
      </c>
      <c r="I123" s="31">
        <f t="shared" si="51"/>
        <v>32.214051428303051</v>
      </c>
    </row>
    <row r="124" spans="1:9" ht="18.75" hidden="1">
      <c r="A124" s="39" t="s">
        <v>53</v>
      </c>
      <c r="B124" s="58">
        <f t="shared" si="36"/>
        <v>3167.9994243599999</v>
      </c>
      <c r="C124" s="59">
        <f t="shared" si="48"/>
        <v>-9.3968706461527773</v>
      </c>
      <c r="D124" s="26">
        <v>1648.0750145</v>
      </c>
      <c r="E124" s="60">
        <f t="shared" si="49"/>
        <v>-8.6935463939693864</v>
      </c>
      <c r="F124" s="58">
        <v>1519.92440986</v>
      </c>
      <c r="G124" s="59">
        <f t="shared" si="50"/>
        <v>-10.147352133482501</v>
      </c>
      <c r="H124" s="61">
        <f t="shared" si="37"/>
        <v>128.15060463999998</v>
      </c>
      <c r="I124" s="31">
        <f t="shared" si="51"/>
        <v>12.98916743329881</v>
      </c>
    </row>
    <row r="125" spans="1:9" ht="18.75" hidden="1">
      <c r="A125" s="39" t="s">
        <v>54</v>
      </c>
      <c r="B125" s="34">
        <f t="shared" si="36"/>
        <v>3741.60610864</v>
      </c>
      <c r="C125" s="59">
        <f t="shared" si="48"/>
        <v>0.46592583154998479</v>
      </c>
      <c r="D125" s="26">
        <v>2011.2921285699999</v>
      </c>
      <c r="E125" s="60">
        <f t="shared" si="49"/>
        <v>2.8730900409106752</v>
      </c>
      <c r="F125" s="58">
        <v>1730.3139800700001</v>
      </c>
      <c r="G125" s="59">
        <f t="shared" si="50"/>
        <v>-2.1942989809096036</v>
      </c>
      <c r="H125" s="61">
        <f t="shared" si="37"/>
        <v>280.97814849999986</v>
      </c>
      <c r="I125" s="31">
        <f t="shared" si="51"/>
        <v>51.07513073337595</v>
      </c>
    </row>
    <row r="126" spans="1:9" ht="18.75" hidden="1">
      <c r="A126" s="39" t="s">
        <v>55</v>
      </c>
      <c r="B126" s="58">
        <f t="shared" si="36"/>
        <v>3880.1653387699998</v>
      </c>
      <c r="C126" s="59">
        <f t="shared" si="48"/>
        <v>-6.4303284292793972</v>
      </c>
      <c r="D126" s="26">
        <v>2105.2929101899999</v>
      </c>
      <c r="E126" s="60">
        <f t="shared" si="49"/>
        <v>-4.4279905961359223</v>
      </c>
      <c r="F126" s="58">
        <v>1774.8724285799999</v>
      </c>
      <c r="G126" s="59">
        <f t="shared" si="50"/>
        <v>-8.6992850831923754</v>
      </c>
      <c r="H126" s="61">
        <f t="shared" si="37"/>
        <v>330.42048161000002</v>
      </c>
      <c r="I126" s="31">
        <f t="shared" si="51"/>
        <v>27.649919445046333</v>
      </c>
    </row>
    <row r="127" spans="1:9" ht="18.75" hidden="1">
      <c r="A127" s="39" t="s">
        <v>56</v>
      </c>
      <c r="B127" s="58">
        <f t="shared" si="36"/>
        <v>3885.7539904400001</v>
      </c>
      <c r="C127" s="59">
        <f t="shared" si="48"/>
        <v>3.3472592989541194</v>
      </c>
      <c r="D127" s="26">
        <v>2088.68257795</v>
      </c>
      <c r="E127" s="60">
        <f t="shared" si="49"/>
        <v>5.5348969992094599</v>
      </c>
      <c r="F127" s="58">
        <v>1797.0714124900001</v>
      </c>
      <c r="G127" s="59">
        <f t="shared" si="50"/>
        <v>0.91591709660374665</v>
      </c>
      <c r="H127" s="61">
        <f t="shared" si="37"/>
        <v>291.61116545999994</v>
      </c>
      <c r="I127" s="31">
        <f t="shared" si="51"/>
        <v>46.997629467408395</v>
      </c>
    </row>
    <row r="128" spans="1:9" ht="18.75" hidden="1">
      <c r="A128" s="39" t="s">
        <v>57</v>
      </c>
      <c r="B128" s="58">
        <f t="shared" si="36"/>
        <v>3918.0258872699997</v>
      </c>
      <c r="C128" s="59">
        <f t="shared" si="48"/>
        <v>9.4284697042229091</v>
      </c>
      <c r="D128" s="26">
        <v>2137.00602794</v>
      </c>
      <c r="E128" s="60">
        <f t="shared" si="49"/>
        <v>11.679783067861194</v>
      </c>
      <c r="F128" s="58">
        <v>1781.0198593299999</v>
      </c>
      <c r="G128" s="59">
        <f t="shared" si="50"/>
        <v>6.8441332541433031</v>
      </c>
      <c r="H128" s="61">
        <f t="shared" si="37"/>
        <v>355.98616861000005</v>
      </c>
      <c r="I128" s="31">
        <f t="shared" si="51"/>
        <v>44.369898230242114</v>
      </c>
    </row>
    <row r="129" spans="1:9" ht="18.75">
      <c r="A129" s="36" t="s">
        <v>79</v>
      </c>
      <c r="B129" s="15">
        <f t="shared" si="36"/>
        <v>50836.867307670007</v>
      </c>
      <c r="C129" s="37">
        <f>((B129/B116)-1)*100</f>
        <v>22.096534676185197</v>
      </c>
      <c r="D129" s="15">
        <f>SUM(D130:D141)</f>
        <v>25769.931145500006</v>
      </c>
      <c r="E129" s="37">
        <f>((D129/D116)-1)*100</f>
        <v>16.764119708208149</v>
      </c>
      <c r="F129" s="15">
        <f>SUM(F130:F141)</f>
        <v>25066.936162169997</v>
      </c>
      <c r="G129" s="37">
        <f>((F129/F116)-1)*100</f>
        <v>28.111231459407236</v>
      </c>
      <c r="H129" s="17">
        <f t="shared" si="37"/>
        <v>702.99498333000884</v>
      </c>
      <c r="I129" s="48">
        <f>((H129/H116)-1)*100</f>
        <v>-71.91992139242582</v>
      </c>
    </row>
    <row r="130" spans="1:9" ht="19.5" hidden="1">
      <c r="A130" s="39" t="s">
        <v>46</v>
      </c>
      <c r="B130" s="58">
        <f t="shared" si="36"/>
        <v>3527.6308685899999</v>
      </c>
      <c r="C130" s="59">
        <f t="shared" ref="C130:C141" si="52">((B130/B117)-1)*100</f>
        <v>-4.8968264918883397</v>
      </c>
      <c r="D130" s="26">
        <v>1813.6131405199999</v>
      </c>
      <c r="E130" s="60">
        <f t="shared" ref="E130:E141" si="53">((D130/D117)-1)*100</f>
        <v>-1.4785164462192135</v>
      </c>
      <c r="F130" s="58">
        <v>1714.01772807</v>
      </c>
      <c r="G130" s="59">
        <f t="shared" ref="G130:G141" si="54">((F130/F117)-1)*100</f>
        <v>-8.2646294365281925</v>
      </c>
      <c r="H130" s="61">
        <f t="shared" si="37"/>
        <v>99.595412449999912</v>
      </c>
      <c r="I130" s="72" t="s">
        <v>95</v>
      </c>
    </row>
    <row r="131" spans="1:9" ht="18.75" hidden="1">
      <c r="A131" s="39" t="s">
        <v>47</v>
      </c>
      <c r="B131" s="58">
        <f t="shared" si="36"/>
        <v>3727.1398326099998</v>
      </c>
      <c r="C131" s="59">
        <f t="shared" si="52"/>
        <v>7.3930549131454359</v>
      </c>
      <c r="D131" s="26">
        <v>1991.6906218500001</v>
      </c>
      <c r="E131" s="60">
        <f t="shared" si="53"/>
        <v>7.0869370680536337</v>
      </c>
      <c r="F131" s="58">
        <v>1735.4492107599999</v>
      </c>
      <c r="G131" s="59">
        <f t="shared" si="54"/>
        <v>7.7465353922689273</v>
      </c>
      <c r="H131" s="61">
        <f t="shared" si="37"/>
        <v>256.24141109000016</v>
      </c>
      <c r="I131" s="31">
        <f t="shared" ref="I131:I140" si="55">((H131/H118)-1)*100</f>
        <v>2.8237700849853553</v>
      </c>
    </row>
    <row r="132" spans="1:9" ht="18.75" hidden="1">
      <c r="A132" s="39" t="s">
        <v>48</v>
      </c>
      <c r="B132" s="58">
        <f t="shared" si="36"/>
        <v>4422.6942545700003</v>
      </c>
      <c r="C132" s="59">
        <f t="shared" si="52"/>
        <v>23.644200197277353</v>
      </c>
      <c r="D132" s="26">
        <v>2325.8412716799999</v>
      </c>
      <c r="E132" s="60">
        <f t="shared" si="53"/>
        <v>19.702172473318559</v>
      </c>
      <c r="F132" s="58">
        <v>2096.85298289</v>
      </c>
      <c r="G132" s="59">
        <f t="shared" si="54"/>
        <v>28.331951142839262</v>
      </c>
      <c r="H132" s="61">
        <f t="shared" si="37"/>
        <v>228.98828878999984</v>
      </c>
      <c r="I132" s="31">
        <f t="shared" si="55"/>
        <v>-25.916397233745116</v>
      </c>
    </row>
    <row r="133" spans="1:9" ht="19.5" hidden="1">
      <c r="A133" s="39" t="s">
        <v>49</v>
      </c>
      <c r="B133" s="58">
        <f t="shared" si="36"/>
        <v>4133.4044739800001</v>
      </c>
      <c r="C133" s="59">
        <f t="shared" si="52"/>
        <v>52.574501188587085</v>
      </c>
      <c r="D133" s="26">
        <v>2138.97428975</v>
      </c>
      <c r="E133" s="60">
        <f t="shared" si="53"/>
        <v>57.874363083915291</v>
      </c>
      <c r="F133" s="58">
        <v>1994.4301842299999</v>
      </c>
      <c r="G133" s="59">
        <f t="shared" si="54"/>
        <v>47.272246566899923</v>
      </c>
      <c r="H133" s="61">
        <f t="shared" si="37"/>
        <v>144.54410552000013</v>
      </c>
      <c r="I133" s="72" t="s">
        <v>95</v>
      </c>
    </row>
    <row r="134" spans="1:9" ht="18.75" hidden="1">
      <c r="A134" s="39" t="s">
        <v>50</v>
      </c>
      <c r="B134" s="58">
        <f t="shared" si="36"/>
        <v>4109.4099605000001</v>
      </c>
      <c r="C134" s="59">
        <f t="shared" si="52"/>
        <v>49.228877865992125</v>
      </c>
      <c r="D134" s="26">
        <v>2101.6705046000002</v>
      </c>
      <c r="E134" s="60">
        <f t="shared" si="53"/>
        <v>48.789486401337044</v>
      </c>
      <c r="F134" s="58">
        <v>2007.7394558999999</v>
      </c>
      <c r="G134" s="59">
        <f t="shared" si="54"/>
        <v>49.691614752770242</v>
      </c>
      <c r="H134" s="61">
        <f t="shared" si="37"/>
        <v>93.931048700000247</v>
      </c>
      <c r="I134" s="31">
        <f t="shared" si="55"/>
        <v>31.81024757868769</v>
      </c>
    </row>
    <row r="135" spans="1:9" ht="18.75" hidden="1">
      <c r="A135" s="39" t="s">
        <v>51</v>
      </c>
      <c r="B135" s="58">
        <f t="shared" si="36"/>
        <v>4370.3557050199997</v>
      </c>
      <c r="C135" s="59">
        <f t="shared" si="52"/>
        <v>35.087107589542875</v>
      </c>
      <c r="D135" s="26">
        <v>2268.4843183900002</v>
      </c>
      <c r="E135" s="60">
        <f t="shared" si="53"/>
        <v>31.171983481475518</v>
      </c>
      <c r="F135" s="58">
        <v>2101.87138663</v>
      </c>
      <c r="G135" s="59">
        <f t="shared" si="54"/>
        <v>39.583542461328406</v>
      </c>
      <c r="H135" s="61">
        <f t="shared" si="37"/>
        <v>166.61293176000027</v>
      </c>
      <c r="I135" s="31">
        <f t="shared" si="55"/>
        <v>-25.479810023623461</v>
      </c>
    </row>
    <row r="136" spans="1:9" ht="18.75" hidden="1">
      <c r="A136" s="39" t="s">
        <v>52</v>
      </c>
      <c r="B136" s="58">
        <f t="shared" si="36"/>
        <v>4256.1042190799999</v>
      </c>
      <c r="C136" s="59">
        <f t="shared" si="52"/>
        <v>18.613715540232324</v>
      </c>
      <c r="D136" s="26">
        <v>2214.8105646700001</v>
      </c>
      <c r="E136" s="60">
        <f t="shared" si="53"/>
        <v>14.211145333689036</v>
      </c>
      <c r="F136" s="58">
        <v>2041.29365441</v>
      </c>
      <c r="G136" s="59">
        <f t="shared" si="54"/>
        <v>23.79119842352917</v>
      </c>
      <c r="H136" s="61">
        <f t="shared" si="37"/>
        <v>173.51691026000003</v>
      </c>
      <c r="I136" s="31">
        <f t="shared" si="55"/>
        <v>-40.216737414505786</v>
      </c>
    </row>
    <row r="137" spans="1:9" ht="19.5" hidden="1">
      <c r="A137" s="39" t="s">
        <v>53</v>
      </c>
      <c r="B137" s="58">
        <f t="shared" si="36"/>
        <v>4015.3663140099998</v>
      </c>
      <c r="C137" s="59">
        <f t="shared" si="52"/>
        <v>26.74769708397864</v>
      </c>
      <c r="D137" s="26">
        <v>1961.5544281299999</v>
      </c>
      <c r="E137" s="60">
        <f t="shared" si="53"/>
        <v>19.020943274545353</v>
      </c>
      <c r="F137" s="58">
        <v>2053.8118858799999</v>
      </c>
      <c r="G137" s="59">
        <f t="shared" si="54"/>
        <v>35.12592287857106</v>
      </c>
      <c r="H137" s="61">
        <f t="shared" si="37"/>
        <v>-92.257457749999958</v>
      </c>
      <c r="I137" s="72" t="s">
        <v>95</v>
      </c>
    </row>
    <row r="138" spans="1:9" ht="18.75" hidden="1">
      <c r="A138" s="39" t="s">
        <v>54</v>
      </c>
      <c r="B138" s="34">
        <f t="shared" si="36"/>
        <v>4403.6790334699999</v>
      </c>
      <c r="C138" s="59">
        <f t="shared" si="52"/>
        <v>17.694885715018515</v>
      </c>
      <c r="D138" s="26">
        <v>2200.8850462999999</v>
      </c>
      <c r="E138" s="60">
        <f t="shared" si="53"/>
        <v>9.4264236923553124</v>
      </c>
      <c r="F138" s="58">
        <v>2202.79398717</v>
      </c>
      <c r="G138" s="59">
        <f t="shared" si="54"/>
        <v>27.306027261068877</v>
      </c>
      <c r="H138" s="61">
        <f t="shared" si="37"/>
        <v>-1.9089408700001513</v>
      </c>
      <c r="I138" s="31">
        <f t="shared" si="55"/>
        <v>-100.67939121963434</v>
      </c>
    </row>
    <row r="139" spans="1:9" ht="19.5" hidden="1">
      <c r="A139" s="39" t="s">
        <v>55</v>
      </c>
      <c r="B139" s="58">
        <f t="shared" si="36"/>
        <v>4508.7226286700006</v>
      </c>
      <c r="C139" s="59">
        <f t="shared" si="52"/>
        <v>16.199239852476268</v>
      </c>
      <c r="D139" s="26">
        <v>2212.6688659500001</v>
      </c>
      <c r="E139" s="60">
        <f t="shared" si="53"/>
        <v>5.1002858196254275</v>
      </c>
      <c r="F139" s="58">
        <v>2296.0537627200001</v>
      </c>
      <c r="G139" s="59">
        <f t="shared" si="54"/>
        <v>29.364439142083889</v>
      </c>
      <c r="H139" s="61">
        <f t="shared" si="37"/>
        <v>-83.384896770000068</v>
      </c>
      <c r="I139" s="72" t="s">
        <v>95</v>
      </c>
    </row>
    <row r="140" spans="1:9" ht="18.75" hidden="1">
      <c r="A140" s="39" t="s">
        <v>56</v>
      </c>
      <c r="B140" s="58">
        <f t="shared" si="36"/>
        <v>4722.8527288099995</v>
      </c>
      <c r="C140" s="59">
        <f t="shared" si="52"/>
        <v>21.542762110763757</v>
      </c>
      <c r="D140" s="26">
        <v>2300.85277189</v>
      </c>
      <c r="E140" s="60">
        <f t="shared" si="53"/>
        <v>10.158087024800144</v>
      </c>
      <c r="F140" s="58">
        <v>2421.9999569199999</v>
      </c>
      <c r="G140" s="59">
        <f t="shared" si="54"/>
        <v>34.774830876871299</v>
      </c>
      <c r="H140" s="61">
        <f t="shared" si="37"/>
        <v>-121.14718502999995</v>
      </c>
      <c r="I140" s="31">
        <f t="shared" si="55"/>
        <v>-141.54408314198022</v>
      </c>
    </row>
    <row r="141" spans="1:9" ht="19.5" hidden="1">
      <c r="A141" s="39" t="s">
        <v>57</v>
      </c>
      <c r="B141" s="58">
        <f t="shared" si="36"/>
        <v>4639.5072883599996</v>
      </c>
      <c r="C141" s="59">
        <f t="shared" si="52"/>
        <v>18.41441128385992</v>
      </c>
      <c r="D141" s="26">
        <v>2238.8853217699998</v>
      </c>
      <c r="E141" s="60">
        <f t="shared" si="53"/>
        <v>4.7673844854901004</v>
      </c>
      <c r="F141" s="58">
        <v>2400.6219665899998</v>
      </c>
      <c r="G141" s="59">
        <f t="shared" si="54"/>
        <v>34.789174529086232</v>
      </c>
      <c r="H141" s="61">
        <f t="shared" si="37"/>
        <v>-161.73664482000004</v>
      </c>
      <c r="I141" s="72" t="s">
        <v>95</v>
      </c>
    </row>
    <row r="142" spans="1:9" ht="18.75">
      <c r="A142" s="29" t="s">
        <v>80</v>
      </c>
      <c r="B142" s="8">
        <f>D142+F142</f>
        <v>58593.172616430005</v>
      </c>
      <c r="C142" s="65">
        <f>((B142/B129)-1)*100</f>
        <v>15.257244829462113</v>
      </c>
      <c r="D142" s="10">
        <f>SUM(D143:D154)</f>
        <v>27018.734346750003</v>
      </c>
      <c r="E142" s="66">
        <f>((D142/D129)-1)*100</f>
        <v>4.8459702674373162</v>
      </c>
      <c r="F142" s="8">
        <f>SUM(F143:F154)</f>
        <v>31574.438269680002</v>
      </c>
      <c r="G142" s="65">
        <f>((F142/F129)-1)*100</f>
        <v>25.960500578969281</v>
      </c>
      <c r="H142" s="12">
        <f>D142-F142</f>
        <v>-4555.703922929999</v>
      </c>
      <c r="I142" s="19">
        <f>((H142/H129)-1)*100</f>
        <v>-748.04216686584834</v>
      </c>
    </row>
    <row r="143" spans="1:9" ht="19.5" hidden="1">
      <c r="A143" s="39" t="s">
        <v>46</v>
      </c>
      <c r="B143" s="58">
        <f t="shared" si="36"/>
        <v>4500.1005114700001</v>
      </c>
      <c r="C143" s="59">
        <f t="shared" ref="C143:C153" si="56">((B143/B130)-1)*100</f>
        <v>27.567216613814761</v>
      </c>
      <c r="D143" s="26">
        <v>2028.6964050199999</v>
      </c>
      <c r="E143" s="60">
        <f t="shared" ref="E143:E154" si="57">((D143/D130)-1)*100</f>
        <v>11.859379472643838</v>
      </c>
      <c r="F143" s="58">
        <v>2471.4041064500002</v>
      </c>
      <c r="G143" s="59">
        <f t="shared" ref="G143:G154" si="58">((F143/F130)-1)*100</f>
        <v>44.187779739759428</v>
      </c>
      <c r="H143" s="61">
        <f t="shared" si="37"/>
        <v>-442.70770143000027</v>
      </c>
      <c r="I143" s="72" t="s">
        <v>95</v>
      </c>
    </row>
    <row r="144" spans="1:9" ht="19.5" hidden="1">
      <c r="A144" s="39" t="s">
        <v>47</v>
      </c>
      <c r="B144" s="58">
        <f t="shared" si="36"/>
        <v>4555.6325629900002</v>
      </c>
      <c r="C144" s="59">
        <f t="shared" si="56"/>
        <v>22.228646296853128</v>
      </c>
      <c r="D144" s="26">
        <v>2180.5379398199998</v>
      </c>
      <c r="E144" s="60">
        <f t="shared" si="57"/>
        <v>9.481759661778554</v>
      </c>
      <c r="F144" s="58">
        <v>2375.09462317</v>
      </c>
      <c r="G144" s="59">
        <f t="shared" si="58"/>
        <v>36.85762789507865</v>
      </c>
      <c r="H144" s="61">
        <f t="shared" si="37"/>
        <v>-194.55668335000018</v>
      </c>
      <c r="I144" s="72" t="s">
        <v>95</v>
      </c>
    </row>
    <row r="145" spans="1:9" ht="19.5" hidden="1">
      <c r="A145" s="39" t="s">
        <v>48</v>
      </c>
      <c r="B145" s="58">
        <f t="shared" si="36"/>
        <v>5194.1346596100002</v>
      </c>
      <c r="C145" s="59">
        <f t="shared" si="56"/>
        <v>17.442770416310481</v>
      </c>
      <c r="D145" s="26">
        <v>2432.8793684100001</v>
      </c>
      <c r="E145" s="60">
        <f t="shared" si="57"/>
        <v>4.6021238866693848</v>
      </c>
      <c r="F145" s="58">
        <v>2761.2552912000001</v>
      </c>
      <c r="G145" s="59">
        <f t="shared" si="58"/>
        <v>31.685688683537737</v>
      </c>
      <c r="H145" s="61">
        <f t="shared" si="37"/>
        <v>-328.37592279</v>
      </c>
      <c r="I145" s="72" t="s">
        <v>95</v>
      </c>
    </row>
    <row r="146" spans="1:9" ht="19.5" hidden="1">
      <c r="A146" s="39" t="s">
        <v>49</v>
      </c>
      <c r="B146" s="58">
        <f t="shared" si="36"/>
        <v>4779.9633621899993</v>
      </c>
      <c r="C146" s="59">
        <f t="shared" si="56"/>
        <v>15.642284520668648</v>
      </c>
      <c r="D146" s="26">
        <v>2144.5236101099999</v>
      </c>
      <c r="E146" s="60">
        <f t="shared" si="57"/>
        <v>0.25943838533226682</v>
      </c>
      <c r="F146" s="58">
        <v>2635.4397520799998</v>
      </c>
      <c r="G146" s="59">
        <f t="shared" si="58"/>
        <v>32.139985290960581</v>
      </c>
      <c r="H146" s="61">
        <f t="shared" si="37"/>
        <v>-490.9161419699999</v>
      </c>
      <c r="I146" s="72" t="s">
        <v>95</v>
      </c>
    </row>
    <row r="147" spans="1:9" ht="19.5" hidden="1">
      <c r="A147" s="39" t="s">
        <v>50</v>
      </c>
      <c r="B147" s="58">
        <f t="shared" ref="B147:B193" si="59">D147+F147</f>
        <v>5072.4911249899997</v>
      </c>
      <c r="C147" s="59">
        <f t="shared" si="56"/>
        <v>23.435996256085858</v>
      </c>
      <c r="D147" s="26">
        <v>2336.5623958800002</v>
      </c>
      <c r="E147" s="60">
        <f t="shared" si="57"/>
        <v>11.176437541749952</v>
      </c>
      <c r="F147" s="58">
        <v>2735.9287291099999</v>
      </c>
      <c r="G147" s="59">
        <f t="shared" si="58"/>
        <v>36.269112063824927</v>
      </c>
      <c r="H147" s="61">
        <f t="shared" ref="H147:H193" si="60">D147-F147</f>
        <v>-399.36633322999978</v>
      </c>
      <c r="I147" s="72" t="s">
        <v>95</v>
      </c>
    </row>
    <row r="148" spans="1:9" ht="19.5" hidden="1">
      <c r="A148" s="39" t="s">
        <v>51</v>
      </c>
      <c r="B148" s="58">
        <f t="shared" si="59"/>
        <v>5125.9749818399996</v>
      </c>
      <c r="C148" s="59">
        <f t="shared" si="56"/>
        <v>17.289651639843861</v>
      </c>
      <c r="D148" s="26">
        <v>2375.84065285</v>
      </c>
      <c r="E148" s="60">
        <f t="shared" si="57"/>
        <v>4.7325138459054061</v>
      </c>
      <c r="F148" s="58">
        <v>2750.1343289900001</v>
      </c>
      <c r="G148" s="59">
        <f t="shared" si="58"/>
        <v>30.842179330457586</v>
      </c>
      <c r="H148" s="61">
        <f t="shared" si="60"/>
        <v>-374.29367614000012</v>
      </c>
      <c r="I148" s="72" t="s">
        <v>95</v>
      </c>
    </row>
    <row r="149" spans="1:9" ht="19.5" hidden="1">
      <c r="A149" s="39" t="s">
        <v>52</v>
      </c>
      <c r="B149" s="58">
        <f t="shared" si="59"/>
        <v>4754.03303822</v>
      </c>
      <c r="C149" s="59">
        <f t="shared" si="56"/>
        <v>11.699168852769137</v>
      </c>
      <c r="D149" s="26">
        <v>2157.0978399300002</v>
      </c>
      <c r="E149" s="60">
        <f t="shared" si="57"/>
        <v>-2.6057634752432612</v>
      </c>
      <c r="F149" s="58">
        <v>2596.9351982899998</v>
      </c>
      <c r="G149" s="59">
        <f t="shared" si="58"/>
        <v>27.220069130161395</v>
      </c>
      <c r="H149" s="61">
        <f t="shared" si="60"/>
        <v>-439.8373583599996</v>
      </c>
      <c r="I149" s="72" t="s">
        <v>95</v>
      </c>
    </row>
    <row r="150" spans="1:9" ht="18.75" hidden="1">
      <c r="A150" s="39" t="s">
        <v>53</v>
      </c>
      <c r="B150" s="58">
        <f t="shared" si="59"/>
        <v>4857.3703981799999</v>
      </c>
      <c r="C150" s="59">
        <f t="shared" si="56"/>
        <v>20.969545947331557</v>
      </c>
      <c r="D150" s="26">
        <v>2090.3720749899999</v>
      </c>
      <c r="E150" s="60">
        <f t="shared" si="57"/>
        <v>6.5671206983945352</v>
      </c>
      <c r="F150" s="58">
        <v>2766.9983231900001</v>
      </c>
      <c r="G150" s="59">
        <f t="shared" si="58"/>
        <v>34.725012656376755</v>
      </c>
      <c r="H150" s="61">
        <f t="shared" si="60"/>
        <v>-676.62624820000019</v>
      </c>
      <c r="I150" s="31">
        <f t="shared" ref="I150:I154" si="61">((H150/H137)-1)*100</f>
        <v>633.41089674671912</v>
      </c>
    </row>
    <row r="151" spans="1:9" ht="18.75" hidden="1">
      <c r="A151" s="39" t="s">
        <v>54</v>
      </c>
      <c r="B151" s="34">
        <f t="shared" si="59"/>
        <v>5068.8406623499995</v>
      </c>
      <c r="C151" s="59">
        <f t="shared" si="56"/>
        <v>15.104680060114806</v>
      </c>
      <c r="D151" s="26">
        <v>2300.0316935000001</v>
      </c>
      <c r="E151" s="60">
        <f t="shared" si="57"/>
        <v>4.5048535073051621</v>
      </c>
      <c r="F151" s="58">
        <v>2768.8089688499999</v>
      </c>
      <c r="G151" s="59">
        <f t="shared" si="58"/>
        <v>25.695320805155152</v>
      </c>
      <c r="H151" s="61">
        <f t="shared" si="60"/>
        <v>-468.77727534999985</v>
      </c>
      <c r="I151" s="31">
        <f t="shared" si="61"/>
        <v>24456.930113291706</v>
      </c>
    </row>
    <row r="152" spans="1:9" ht="18.75" hidden="1">
      <c r="A152" s="39" t="s">
        <v>55</v>
      </c>
      <c r="B152" s="58">
        <f t="shared" si="59"/>
        <v>4839.8613348300005</v>
      </c>
      <c r="C152" s="59">
        <f t="shared" si="56"/>
        <v>7.3444018058320903</v>
      </c>
      <c r="D152" s="26">
        <v>2224.70006994</v>
      </c>
      <c r="E152" s="60">
        <f t="shared" si="57"/>
        <v>0.54374173086375599</v>
      </c>
      <c r="F152" s="58">
        <v>2615.16126489</v>
      </c>
      <c r="G152" s="59">
        <f t="shared" si="58"/>
        <v>13.898084938219046</v>
      </c>
      <c r="H152" s="61">
        <f t="shared" si="60"/>
        <v>-390.46119494999994</v>
      </c>
      <c r="I152" s="31">
        <f t="shared" si="61"/>
        <v>368.26369051820757</v>
      </c>
    </row>
    <row r="153" spans="1:9" ht="18.75" hidden="1">
      <c r="A153" s="39" t="s">
        <v>56</v>
      </c>
      <c r="B153" s="58">
        <f t="shared" si="59"/>
        <v>5062.4048871499999</v>
      </c>
      <c r="C153" s="59">
        <f t="shared" si="56"/>
        <v>7.1895563515815164</v>
      </c>
      <c r="D153" s="26">
        <v>2418.3317888900001</v>
      </c>
      <c r="E153" s="60">
        <f t="shared" si="57"/>
        <v>5.1058902349279345</v>
      </c>
      <c r="F153" s="58">
        <v>2644.0730982599998</v>
      </c>
      <c r="G153" s="59">
        <f t="shared" si="58"/>
        <v>9.1689985668870655</v>
      </c>
      <c r="H153" s="61">
        <f t="shared" si="60"/>
        <v>-225.74130936999973</v>
      </c>
      <c r="I153" s="31">
        <f t="shared" si="61"/>
        <v>86.336405021791379</v>
      </c>
    </row>
    <row r="154" spans="1:9" ht="18.75" hidden="1">
      <c r="A154" s="39" t="s">
        <v>57</v>
      </c>
      <c r="B154" s="58">
        <f t="shared" si="59"/>
        <v>4782.3650926099999</v>
      </c>
      <c r="C154" s="59">
        <f>((B154/B141)-1)*100</f>
        <v>3.0791589574266753</v>
      </c>
      <c r="D154" s="26">
        <v>2329.1605074099998</v>
      </c>
      <c r="E154" s="60">
        <f t="shared" si="57"/>
        <v>4.0321487108875731</v>
      </c>
      <c r="F154" s="58">
        <v>2453.2045852000001</v>
      </c>
      <c r="G154" s="59">
        <f t="shared" si="58"/>
        <v>2.1903748004393986</v>
      </c>
      <c r="H154" s="61">
        <f t="shared" si="60"/>
        <v>-124.0440777900003</v>
      </c>
      <c r="I154" s="31">
        <f t="shared" si="61"/>
        <v>-23.304902282317375</v>
      </c>
    </row>
    <row r="155" spans="1:9" ht="18.75">
      <c r="A155" s="29" t="s">
        <v>81</v>
      </c>
      <c r="B155" s="8">
        <f t="shared" si="59"/>
        <v>54925.522695310006</v>
      </c>
      <c r="C155" s="65">
        <f>((B155/B142)-1)*100</f>
        <v>-6.2595175467449637</v>
      </c>
      <c r="D155" s="10">
        <f>SUM(D156:D167)</f>
        <v>27647.496401720004</v>
      </c>
      <c r="E155" s="66">
        <f>((D155/D142)-1)*100</f>
        <v>2.3271336358715589</v>
      </c>
      <c r="F155" s="8">
        <f>SUM(F156:F167)</f>
        <v>27278.026293589999</v>
      </c>
      <c r="G155" s="65">
        <f>((F155/F142)-1)*100</f>
        <v>-13.60724754433944</v>
      </c>
      <c r="H155" s="12">
        <f t="shared" si="60"/>
        <v>369.47010813000452</v>
      </c>
      <c r="I155" s="19">
        <f>((H155/H142)-1)*100</f>
        <v>-108.11005531484102</v>
      </c>
    </row>
    <row r="156" spans="1:9" ht="18.75" hidden="1">
      <c r="A156" s="39" t="s">
        <v>46</v>
      </c>
      <c r="B156" s="58">
        <f t="shared" si="59"/>
        <v>4694.0870527699999</v>
      </c>
      <c r="C156" s="59">
        <f>((B156/B143)-1)*100</f>
        <v>4.3107157452497047</v>
      </c>
      <c r="D156" s="26">
        <v>2134.89601834</v>
      </c>
      <c r="E156" s="60">
        <f>((D156/D143)-1)*100</f>
        <v>5.2348696954955587</v>
      </c>
      <c r="F156" s="58">
        <v>2559.1910344299999</v>
      </c>
      <c r="G156" s="59">
        <f>((F156/F143)-1)*100</f>
        <v>3.5521073931571445</v>
      </c>
      <c r="H156" s="61">
        <f t="shared" si="60"/>
        <v>-424.29501608999999</v>
      </c>
      <c r="I156" s="31">
        <f>((H156/H143)-1)*100</f>
        <v>-4.1591066250993736</v>
      </c>
    </row>
    <row r="157" spans="1:9" ht="19.5" hidden="1">
      <c r="A157" s="39" t="s">
        <v>47</v>
      </c>
      <c r="B157" s="58">
        <f t="shared" si="59"/>
        <v>4449.7199285300003</v>
      </c>
      <c r="C157" s="59">
        <f t="shared" ref="C157:C166" si="62">((B157/B144)-1)*100</f>
        <v>-2.3248721883418644</v>
      </c>
      <c r="D157" s="26">
        <v>2232.1628157300001</v>
      </c>
      <c r="E157" s="60">
        <f t="shared" ref="E157:E167" si="63">((D157/D144)-1)*100</f>
        <v>2.3675293590287971</v>
      </c>
      <c r="F157" s="58">
        <v>2217.5571128000001</v>
      </c>
      <c r="G157" s="59">
        <f t="shared" ref="G157:G167" si="64">((F157/F144)-1)*100</f>
        <v>-6.6328940680155712</v>
      </c>
      <c r="H157" s="61">
        <f t="shared" si="60"/>
        <v>14.605702930000007</v>
      </c>
      <c r="I157" s="72" t="s">
        <v>95</v>
      </c>
    </row>
    <row r="158" spans="1:9" ht="19.5" hidden="1">
      <c r="A158" s="39" t="s">
        <v>48</v>
      </c>
      <c r="B158" s="58">
        <f t="shared" si="59"/>
        <v>4997.9380127300001</v>
      </c>
      <c r="C158" s="59">
        <f t="shared" si="62"/>
        <v>-3.7772730153809997</v>
      </c>
      <c r="D158" s="26">
        <v>2588.1761961900002</v>
      </c>
      <c r="E158" s="60">
        <f t="shared" si="63"/>
        <v>6.3832522810818082</v>
      </c>
      <c r="F158" s="58">
        <v>2409.7618165399999</v>
      </c>
      <c r="G158" s="59">
        <f t="shared" si="64"/>
        <v>-12.729481253696262</v>
      </c>
      <c r="H158" s="61">
        <f t="shared" si="60"/>
        <v>178.41437965000023</v>
      </c>
      <c r="I158" s="72" t="s">
        <v>95</v>
      </c>
    </row>
    <row r="159" spans="1:9" ht="18.75" hidden="1">
      <c r="A159" s="39" t="s">
        <v>49</v>
      </c>
      <c r="B159" s="58">
        <f t="shared" si="59"/>
        <v>4393.6117098599998</v>
      </c>
      <c r="C159" s="59">
        <f t="shared" si="62"/>
        <v>-8.0827325034765085</v>
      </c>
      <c r="D159" s="26">
        <v>2118.9001210199999</v>
      </c>
      <c r="E159" s="60">
        <f t="shared" si="63"/>
        <v>-1.1948336203528975</v>
      </c>
      <c r="F159" s="58">
        <v>2274.7115888399999</v>
      </c>
      <c r="G159" s="59">
        <f t="shared" si="64"/>
        <v>-13.6875890619506</v>
      </c>
      <c r="H159" s="61">
        <f t="shared" si="60"/>
        <v>-155.81146781999996</v>
      </c>
      <c r="I159" s="31">
        <f t="shared" ref="I159:I160" si="65">((H159/H146)-1)*100</f>
        <v>-68.261082800263324</v>
      </c>
    </row>
    <row r="160" spans="1:9" ht="18.75">
      <c r="A160" s="39" t="s">
        <v>50</v>
      </c>
      <c r="B160" s="58">
        <f t="shared" si="59"/>
        <v>4766.0867914699993</v>
      </c>
      <c r="C160" s="59">
        <f t="shared" si="62"/>
        <v>-6.0405099973556808</v>
      </c>
      <c r="D160" s="26">
        <v>2373.2340682099998</v>
      </c>
      <c r="E160" s="60">
        <f t="shared" si="63"/>
        <v>1.5694711339471201</v>
      </c>
      <c r="F160" s="58">
        <v>2392.8527232599999</v>
      </c>
      <c r="G160" s="59">
        <f t="shared" si="64"/>
        <v>-12.539654348437757</v>
      </c>
      <c r="H160" s="61">
        <f t="shared" si="60"/>
        <v>-19.618655050000143</v>
      </c>
      <c r="I160" s="31">
        <f t="shared" si="65"/>
        <v>-95.08755410318939</v>
      </c>
    </row>
    <row r="161" spans="1:9" ht="19.5">
      <c r="A161" s="39" t="s">
        <v>51</v>
      </c>
      <c r="B161" s="58">
        <f t="shared" si="59"/>
        <v>4727.6898793</v>
      </c>
      <c r="C161" s="59">
        <f t="shared" si="62"/>
        <v>-7.769938479040972</v>
      </c>
      <c r="D161" s="26">
        <v>2460.5827132899999</v>
      </c>
      <c r="E161" s="60">
        <f t="shared" si="63"/>
        <v>3.5668242454873988</v>
      </c>
      <c r="F161" s="58">
        <v>2267.1071660100001</v>
      </c>
      <c r="G161" s="59">
        <f t="shared" si="64"/>
        <v>-17.563766172737971</v>
      </c>
      <c r="H161" s="61">
        <f t="shared" si="60"/>
        <v>193.47554727999977</v>
      </c>
      <c r="I161" s="72" t="s">
        <v>95</v>
      </c>
    </row>
    <row r="162" spans="1:9" ht="19.5">
      <c r="A162" s="39" t="s">
        <v>52</v>
      </c>
      <c r="B162" s="58">
        <f t="shared" si="59"/>
        <v>4540.4100362400004</v>
      </c>
      <c r="C162" s="59">
        <f t="shared" si="62"/>
        <v>-4.4935110938981619</v>
      </c>
      <c r="D162" s="26">
        <v>2296.47053955</v>
      </c>
      <c r="E162" s="60">
        <f t="shared" si="63"/>
        <v>6.4611209116283153</v>
      </c>
      <c r="F162" s="58">
        <v>2243.9394966899999</v>
      </c>
      <c r="G162" s="59">
        <f t="shared" si="64"/>
        <v>-13.592780514216773</v>
      </c>
      <c r="H162" s="61">
        <f t="shared" si="60"/>
        <v>52.531042860000071</v>
      </c>
      <c r="I162" s="72" t="s">
        <v>95</v>
      </c>
    </row>
    <row r="163" spans="1:9" ht="19.5">
      <c r="A163" s="39" t="s">
        <v>53</v>
      </c>
      <c r="B163" s="58">
        <f t="shared" si="59"/>
        <v>4346.5468916299997</v>
      </c>
      <c r="C163" s="59">
        <f t="shared" si="62"/>
        <v>-10.516461885249683</v>
      </c>
      <c r="D163" s="26">
        <v>2174.25819834</v>
      </c>
      <c r="E163" s="60">
        <f t="shared" si="63"/>
        <v>4.0129756971806874</v>
      </c>
      <c r="F163" s="58">
        <v>2172.2886932900001</v>
      </c>
      <c r="G163" s="59">
        <f t="shared" si="64"/>
        <v>-21.492952305600777</v>
      </c>
      <c r="H163" s="61">
        <f t="shared" si="60"/>
        <v>1.9695050499999525</v>
      </c>
      <c r="I163" s="72" t="s">
        <v>95</v>
      </c>
    </row>
    <row r="164" spans="1:9" ht="19.5">
      <c r="A164" s="39" t="s">
        <v>54</v>
      </c>
      <c r="B164" s="34">
        <f t="shared" si="59"/>
        <v>4424.08493963</v>
      </c>
      <c r="C164" s="59">
        <f t="shared" si="62"/>
        <v>-12.719984029268739</v>
      </c>
      <c r="D164" s="26">
        <v>2251.0407658499998</v>
      </c>
      <c r="E164" s="60">
        <f t="shared" si="63"/>
        <v>-2.1300109815204249</v>
      </c>
      <c r="F164" s="58">
        <v>2173.0441737800002</v>
      </c>
      <c r="G164" s="59">
        <f t="shared" si="64"/>
        <v>-21.517006112467385</v>
      </c>
      <c r="H164" s="61">
        <f t="shared" si="60"/>
        <v>77.996592069999679</v>
      </c>
      <c r="I164" s="72" t="s">
        <v>95</v>
      </c>
    </row>
    <row r="165" spans="1:9" ht="19.5">
      <c r="A165" s="39" t="s">
        <v>55</v>
      </c>
      <c r="B165" s="58">
        <f t="shared" si="59"/>
        <v>4663.6840630999995</v>
      </c>
      <c r="C165" s="59">
        <f t="shared" si="62"/>
        <v>-3.6401305645296755</v>
      </c>
      <c r="D165" s="26">
        <v>2376.2440962199998</v>
      </c>
      <c r="E165" s="60">
        <f t="shared" si="63"/>
        <v>6.8118857156365786</v>
      </c>
      <c r="F165" s="58">
        <v>2287.4399668800002</v>
      </c>
      <c r="G165" s="59">
        <f t="shared" si="64"/>
        <v>-12.531590399790682</v>
      </c>
      <c r="H165" s="61">
        <f t="shared" si="60"/>
        <v>88.80412933999969</v>
      </c>
      <c r="I165" s="72" t="s">
        <v>95</v>
      </c>
    </row>
    <row r="166" spans="1:9" ht="19.5">
      <c r="A166" s="39" t="s">
        <v>56</v>
      </c>
      <c r="B166" s="58">
        <f t="shared" si="59"/>
        <v>4700.5242882599996</v>
      </c>
      <c r="C166" s="59">
        <f t="shared" si="62"/>
        <v>-7.1483930455378815</v>
      </c>
      <c r="D166" s="26">
        <v>2443.3674347599999</v>
      </c>
      <c r="E166" s="60">
        <f t="shared" si="63"/>
        <v>1.0352444600453703</v>
      </c>
      <c r="F166" s="58">
        <v>2257.1568535000001</v>
      </c>
      <c r="G166" s="59">
        <f t="shared" si="64"/>
        <v>-14.633341453934079</v>
      </c>
      <c r="H166" s="61">
        <f t="shared" si="60"/>
        <v>186.2105812599998</v>
      </c>
      <c r="I166" s="72" t="s">
        <v>95</v>
      </c>
    </row>
    <row r="167" spans="1:9" ht="19.5">
      <c r="A167" s="39" t="s">
        <v>57</v>
      </c>
      <c r="B167" s="58">
        <f t="shared" si="59"/>
        <v>4221.1391017900005</v>
      </c>
      <c r="C167" s="59">
        <f>((B167/B154)-1)*100</f>
        <v>-11.735323003407661</v>
      </c>
      <c r="D167" s="26">
        <v>2198.16343422</v>
      </c>
      <c r="E167" s="60">
        <f t="shared" si="63"/>
        <v>-5.6242183728105193</v>
      </c>
      <c r="F167" s="58">
        <v>2022.97566757</v>
      </c>
      <c r="G167" s="59">
        <f t="shared" si="64"/>
        <v>-17.537425138756834</v>
      </c>
      <c r="H167" s="61">
        <f t="shared" si="60"/>
        <v>175.18776664999996</v>
      </c>
      <c r="I167" s="72" t="s">
        <v>95</v>
      </c>
    </row>
    <row r="168" spans="1:9" ht="18.75">
      <c r="A168" s="36" t="s">
        <v>87</v>
      </c>
      <c r="B168" s="54">
        <f>D168+F168</f>
        <v>54314.083922660007</v>
      </c>
      <c r="C168" s="55">
        <f>((B168/B155)-1)*100</f>
        <v>-1.1132142993738103</v>
      </c>
      <c r="D168" s="54">
        <f>SUM(D169:D180)</f>
        <v>27944.609833050003</v>
      </c>
      <c r="E168" s="55">
        <f>((D168/D155)-1)*100</f>
        <v>1.0746485939013173</v>
      </c>
      <c r="F168" s="54">
        <f>SUM(F169:F180)</f>
        <v>26369.474089610001</v>
      </c>
      <c r="G168" s="55">
        <f>((F168/F155)-1)*100</f>
        <v>-3.3307109326802586</v>
      </c>
      <c r="H168" s="56">
        <f>D168-F168</f>
        <v>1575.1357434400015</v>
      </c>
      <c r="I168" s="48">
        <f>((H168/H155)-1)*100</f>
        <v>326.32291727528946</v>
      </c>
    </row>
    <row r="169" spans="1:9" ht="19.5">
      <c r="A169" s="39" t="s">
        <v>46</v>
      </c>
      <c r="B169" s="58">
        <f t="shared" si="59"/>
        <v>4283.7206757700005</v>
      </c>
      <c r="C169" s="59">
        <f>((B169/B156)-1)*100</f>
        <v>-8.7421978413851686</v>
      </c>
      <c r="D169" s="26">
        <v>2178.7100921000001</v>
      </c>
      <c r="E169" s="60">
        <f>((D169/D156)-1)*100</f>
        <v>2.0522813937358997</v>
      </c>
      <c r="F169" s="58">
        <v>2105.01058367</v>
      </c>
      <c r="G169" s="59">
        <f>((F169/F156)-1)*100</f>
        <v>-17.747031958525049</v>
      </c>
      <c r="H169" s="61">
        <f t="shared" si="60"/>
        <v>73.699508430000151</v>
      </c>
      <c r="I169" s="72" t="s">
        <v>95</v>
      </c>
    </row>
    <row r="170" spans="1:9" ht="18.75">
      <c r="A170" s="39" t="s">
        <v>47</v>
      </c>
      <c r="B170" s="58">
        <f t="shared" si="59"/>
        <v>4311.0683354299999</v>
      </c>
      <c r="C170" s="59">
        <f t="shared" ref="C170:C179" si="66">((B170/B157)-1)*100</f>
        <v>-3.1159622476690352</v>
      </c>
      <c r="D170" s="26">
        <v>2273.1963760399999</v>
      </c>
      <c r="E170" s="60">
        <f t="shared" ref="E170:E180" si="67">((D170/D157)-1)*100</f>
        <v>1.8382870649415572</v>
      </c>
      <c r="F170" s="58">
        <v>2037.87195939</v>
      </c>
      <c r="G170" s="59">
        <f t="shared" ref="G170:G180" si="68">((F170/F157)-1)*100</f>
        <v>-8.1028421939095203</v>
      </c>
      <c r="H170" s="61">
        <f t="shared" si="60"/>
        <v>235.32441664999988</v>
      </c>
      <c r="I170" s="31">
        <f>((H170/H157)-1)*100</f>
        <v>1511.1817266024577</v>
      </c>
    </row>
    <row r="171" spans="1:9" ht="18.75">
      <c r="A171" s="39" t="s">
        <v>48</v>
      </c>
      <c r="B171" s="58">
        <f t="shared" si="59"/>
        <v>4566.90378323</v>
      </c>
      <c r="C171" s="59">
        <f t="shared" si="66"/>
        <v>-8.6242412051156681</v>
      </c>
      <c r="D171" s="26">
        <v>2404.75914582</v>
      </c>
      <c r="E171" s="60">
        <f t="shared" si="67"/>
        <v>-7.0867296685598324</v>
      </c>
      <c r="F171" s="58">
        <v>2162.1446374100001</v>
      </c>
      <c r="G171" s="59">
        <f t="shared" si="68"/>
        <v>-10.275587297898813</v>
      </c>
      <c r="H171" s="61">
        <f t="shared" si="60"/>
        <v>242.61450840999987</v>
      </c>
      <c r="I171" s="31">
        <f>((H171/H158)-1)*100</f>
        <v>35.983718849311686</v>
      </c>
    </row>
    <row r="172" spans="1:9" ht="19.5">
      <c r="A172" s="39" t="s">
        <v>49</v>
      </c>
      <c r="B172" s="58">
        <f t="shared" si="59"/>
        <v>4633.5375180800002</v>
      </c>
      <c r="C172" s="59">
        <f t="shared" si="66"/>
        <v>5.460787708699133</v>
      </c>
      <c r="D172" s="26">
        <v>2385.1522017100001</v>
      </c>
      <c r="E172" s="60">
        <f t="shared" si="67"/>
        <v>12.565579568792096</v>
      </c>
      <c r="F172" s="58">
        <v>2248.3853163700001</v>
      </c>
      <c r="G172" s="59">
        <f t="shared" si="68"/>
        <v>-1.1573455113676689</v>
      </c>
      <c r="H172" s="61">
        <f t="shared" si="60"/>
        <v>136.76688534000004</v>
      </c>
      <c r="I172" s="72" t="s">
        <v>95</v>
      </c>
    </row>
    <row r="173" spans="1:9" ht="19.5">
      <c r="A173" s="39" t="s">
        <v>50</v>
      </c>
      <c r="B173" s="58">
        <f t="shared" si="59"/>
        <v>4590.1247646400006</v>
      </c>
      <c r="C173" s="59">
        <f t="shared" si="66"/>
        <v>-3.6919601872320684</v>
      </c>
      <c r="D173" s="26">
        <v>2343.3041094800001</v>
      </c>
      <c r="E173" s="60">
        <f t="shared" si="67"/>
        <v>-1.2611465144091061</v>
      </c>
      <c r="F173" s="58">
        <v>2246.8206551600001</v>
      </c>
      <c r="G173" s="59">
        <f t="shared" si="68"/>
        <v>-6.1028439686437119</v>
      </c>
      <c r="H173" s="61">
        <f t="shared" si="60"/>
        <v>96.483454319999964</v>
      </c>
      <c r="I173" s="72" t="s">
        <v>95</v>
      </c>
    </row>
    <row r="174" spans="1:9" ht="18.75">
      <c r="A174" s="39" t="s">
        <v>51</v>
      </c>
      <c r="B174" s="58">
        <f t="shared" si="59"/>
        <v>4381.4128622799999</v>
      </c>
      <c r="C174" s="59">
        <f t="shared" si="66"/>
        <v>-7.3244444085928784</v>
      </c>
      <c r="D174" s="26">
        <v>2299.8394064399999</v>
      </c>
      <c r="E174" s="60">
        <f t="shared" si="67"/>
        <v>-6.5327333229563749</v>
      </c>
      <c r="F174" s="58">
        <v>2081.57345584</v>
      </c>
      <c r="G174" s="59">
        <f t="shared" si="68"/>
        <v>-8.1837203353968704</v>
      </c>
      <c r="H174" s="61">
        <f t="shared" si="60"/>
        <v>218.2659506</v>
      </c>
      <c r="I174" s="31">
        <f>((H174/H161)-1)*100</f>
        <v>12.813197155154343</v>
      </c>
    </row>
    <row r="175" spans="1:9" ht="18.75">
      <c r="A175" s="39" t="s">
        <v>52</v>
      </c>
      <c r="B175" s="58">
        <f t="shared" si="59"/>
        <v>4792.2247187299999</v>
      </c>
      <c r="C175" s="59">
        <f t="shared" si="66"/>
        <v>5.5460780079354288</v>
      </c>
      <c r="D175" s="26">
        <v>2481.9191248799998</v>
      </c>
      <c r="E175" s="60">
        <f t="shared" si="67"/>
        <v>8.0753740200969037</v>
      </c>
      <c r="F175" s="58">
        <v>2310.3055938500002</v>
      </c>
      <c r="G175" s="59">
        <f t="shared" si="68"/>
        <v>2.9575707035726984</v>
      </c>
      <c r="H175" s="61">
        <f t="shared" si="60"/>
        <v>171.61353102999965</v>
      </c>
      <c r="I175" s="31">
        <f>((H175/H162)-1)*100</f>
        <v>226.689747027039</v>
      </c>
    </row>
    <row r="176" spans="1:9" ht="19.5">
      <c r="A176" s="39" t="s">
        <v>53</v>
      </c>
      <c r="B176" s="58">
        <f t="shared" si="59"/>
        <v>4362.4446958400003</v>
      </c>
      <c r="C176" s="59">
        <f t="shared" si="66"/>
        <v>0.36575710803015138</v>
      </c>
      <c r="D176" s="26">
        <v>2166.4213771499999</v>
      </c>
      <c r="E176" s="60">
        <f t="shared" si="67"/>
        <v>-0.36043654778367129</v>
      </c>
      <c r="F176" s="58">
        <v>2196.02331869</v>
      </c>
      <c r="G176" s="59">
        <f t="shared" si="68"/>
        <v>1.0926091671569216</v>
      </c>
      <c r="H176" s="61">
        <f t="shared" si="60"/>
        <v>-29.601941540000098</v>
      </c>
      <c r="I176" s="72" t="s">
        <v>97</v>
      </c>
    </row>
    <row r="177" spans="1:9" ht="18.75">
      <c r="A177" s="39" t="s">
        <v>54</v>
      </c>
      <c r="B177" s="34">
        <f t="shared" si="59"/>
        <v>4611.4611136799995</v>
      </c>
      <c r="C177" s="59">
        <f t="shared" si="66"/>
        <v>4.2353656542966522</v>
      </c>
      <c r="D177" s="26">
        <v>2355.5878768100001</v>
      </c>
      <c r="E177" s="60">
        <f t="shared" si="67"/>
        <v>4.6443899438010749</v>
      </c>
      <c r="F177" s="58">
        <v>2255.8732368699998</v>
      </c>
      <c r="G177" s="59">
        <f t="shared" si="68"/>
        <v>3.8116603467806653</v>
      </c>
      <c r="H177" s="61">
        <f t="shared" si="60"/>
        <v>99.714639940000325</v>
      </c>
      <c r="I177" s="31">
        <f>((H177/H164)-1)*100</f>
        <v>27.844867696923647</v>
      </c>
    </row>
    <row r="178" spans="1:9" ht="18.75">
      <c r="A178" s="39" t="s">
        <v>55</v>
      </c>
      <c r="B178" s="58">
        <f t="shared" si="59"/>
        <v>4940.9237257599998</v>
      </c>
      <c r="C178" s="59">
        <f t="shared" si="66"/>
        <v>5.9446493139099221</v>
      </c>
      <c r="D178" s="26">
        <v>2491.5474794299998</v>
      </c>
      <c r="E178" s="60">
        <f t="shared" si="67"/>
        <v>4.8523374931648711</v>
      </c>
      <c r="F178" s="58">
        <v>2449.37624633</v>
      </c>
      <c r="G178" s="59">
        <f t="shared" si="68"/>
        <v>7.0793674061258915</v>
      </c>
      <c r="H178" s="61">
        <f t="shared" si="60"/>
        <v>42.171233099999881</v>
      </c>
      <c r="I178" s="31">
        <f>((H178/H165)-1)*100</f>
        <v>-52.512080898241678</v>
      </c>
    </row>
    <row r="179" spans="1:9" ht="18.75">
      <c r="A179" s="39" t="s">
        <v>56</v>
      </c>
      <c r="B179" s="58">
        <f t="shared" si="59"/>
        <v>4612.4539966399998</v>
      </c>
      <c r="C179" s="59">
        <f t="shared" si="66"/>
        <v>-1.8736269875248568</v>
      </c>
      <c r="D179" s="26">
        <v>2367.5420889799998</v>
      </c>
      <c r="E179" s="60">
        <f t="shared" si="67"/>
        <v>-3.103313267635821</v>
      </c>
      <c r="F179" s="58">
        <v>2244.91190766</v>
      </c>
      <c r="G179" s="59">
        <f t="shared" si="68"/>
        <v>-0.54249423654421092</v>
      </c>
      <c r="H179" s="61">
        <f t="shared" si="60"/>
        <v>122.63018131999979</v>
      </c>
      <c r="I179" s="31">
        <f t="shared" ref="I179:I180" si="69">((H179/H166)-1)*100</f>
        <v>-34.144353940458814</v>
      </c>
    </row>
    <row r="180" spans="1:9" ht="18.75">
      <c r="A180" s="39" t="s">
        <v>57</v>
      </c>
      <c r="B180" s="58">
        <f t="shared" si="59"/>
        <v>4227.8077325800004</v>
      </c>
      <c r="C180" s="59">
        <f>((B180/B167)-1)*100</f>
        <v>0.15798178238599636</v>
      </c>
      <c r="D180" s="26">
        <v>2196.6305542099999</v>
      </c>
      <c r="E180" s="60">
        <f t="shared" si="67"/>
        <v>-6.9734578700419991E-2</v>
      </c>
      <c r="F180" s="58">
        <v>2031.1771783700001</v>
      </c>
      <c r="G180" s="59">
        <f t="shared" si="68"/>
        <v>0.40541816352401838</v>
      </c>
      <c r="H180" s="61">
        <f t="shared" si="60"/>
        <v>165.45337583999981</v>
      </c>
      <c r="I180" s="31">
        <f t="shared" si="69"/>
        <v>-5.5565471243480546</v>
      </c>
    </row>
    <row r="181" spans="1:9" ht="18.75">
      <c r="A181" s="36" t="s">
        <v>82</v>
      </c>
      <c r="B181" s="54">
        <f t="shared" si="59"/>
        <v>18823.552088757897</v>
      </c>
      <c r="C181" s="55">
        <f>((B181/B194)-1)*100</f>
        <v>5.7786370740309456</v>
      </c>
      <c r="D181" s="54">
        <f>SUM(D182:D193)</f>
        <v>9728.8495433958979</v>
      </c>
      <c r="E181" s="55">
        <f>((D181/D194)-1)*100</f>
        <v>5.2698693854374534</v>
      </c>
      <c r="F181" s="54">
        <f>SUM(F182:F193)</f>
        <v>9094.7025453619972</v>
      </c>
      <c r="G181" s="55">
        <f>((F181/F194)-1)*100</f>
        <v>6.3283519732267424</v>
      </c>
      <c r="H181" s="56">
        <f t="shared" si="60"/>
        <v>634.14699803390067</v>
      </c>
      <c r="I181" s="57">
        <f>((H181/H194)-1)*100</f>
        <v>-7.8817404967636895</v>
      </c>
    </row>
    <row r="182" spans="1:9" ht="19.5">
      <c r="A182" s="39" t="s">
        <v>46</v>
      </c>
      <c r="B182" s="58">
        <f t="shared" si="59"/>
        <v>4399.9116971896055</v>
      </c>
      <c r="C182" s="59">
        <f>((B182/B169)-1)*100</f>
        <v>2.7123855688541143</v>
      </c>
      <c r="D182" s="40">
        <v>2168.0038718610981</v>
      </c>
      <c r="E182" s="60">
        <f>((D182/D169)-1)*100</f>
        <v>-0.49140178299640347</v>
      </c>
      <c r="F182" s="58">
        <v>2231.907825328507</v>
      </c>
      <c r="G182" s="59">
        <f>((F182/F169)-1)*100</f>
        <v>6.0283422156133248</v>
      </c>
      <c r="H182" s="61">
        <f t="shared" si="60"/>
        <v>-63.903953467408883</v>
      </c>
      <c r="I182" s="72" t="s">
        <v>97</v>
      </c>
    </row>
    <row r="183" spans="1:9" ht="18.75">
      <c r="A183" s="39" t="s">
        <v>47</v>
      </c>
      <c r="B183" s="58">
        <f t="shared" si="59"/>
        <v>4465.6445850191985</v>
      </c>
      <c r="C183" s="59">
        <f t="shared" ref="C183:C192" si="70">((B183/B170)-1)*100</f>
        <v>3.5855671393290711</v>
      </c>
      <c r="D183" s="40">
        <v>2348.1937326612074</v>
      </c>
      <c r="E183" s="60">
        <f t="shared" ref="E183:E192" si="71">((D183/D170)-1)*100</f>
        <v>3.2992027178864181</v>
      </c>
      <c r="F183" s="58">
        <v>2117.4508523579912</v>
      </c>
      <c r="G183" s="59">
        <f t="shared" ref="G183:G193" si="72">((F183/F170)-1)*100</f>
        <v>3.9049996542379173</v>
      </c>
      <c r="H183" s="61">
        <f t="shared" si="60"/>
        <v>230.74288030321623</v>
      </c>
      <c r="I183" s="31">
        <f t="shared" ref="I183:I193" si="73">((H183/H170)-1)*100</f>
        <v>-1.9469022432966665</v>
      </c>
    </row>
    <row r="184" spans="1:9" ht="18.75">
      <c r="A184" s="39" t="s">
        <v>48</v>
      </c>
      <c r="B184" s="33">
        <f t="shared" si="59"/>
        <v>5141.5393383808005</v>
      </c>
      <c r="C184" s="25">
        <f t="shared" si="70"/>
        <v>12.582607000850409</v>
      </c>
      <c r="D184" s="40">
        <v>2762.6807537351019</v>
      </c>
      <c r="E184" s="35">
        <f t="shared" si="71"/>
        <v>14.883885920020234</v>
      </c>
      <c r="F184" s="33">
        <v>2378.8585846456986</v>
      </c>
      <c r="G184" s="25">
        <f t="shared" si="72"/>
        <v>10.023101298870408</v>
      </c>
      <c r="H184" s="28">
        <f t="shared" si="60"/>
        <v>383.82216908940336</v>
      </c>
      <c r="I184" s="31">
        <f t="shared" si="73"/>
        <v>58.202479977319975</v>
      </c>
    </row>
    <row r="185" spans="1:9" ht="19.5" thickBot="1">
      <c r="A185" s="42" t="s">
        <v>49</v>
      </c>
      <c r="B185" s="43">
        <f t="shared" si="59"/>
        <v>4816.4564681682914</v>
      </c>
      <c r="C185" s="44">
        <f t="shared" si="70"/>
        <v>3.9477170385379123</v>
      </c>
      <c r="D185" s="62">
        <v>2449.9711851384909</v>
      </c>
      <c r="E185" s="45">
        <f t="shared" si="71"/>
        <v>2.7176036557339911</v>
      </c>
      <c r="F185" s="43">
        <v>2366.4852830298</v>
      </c>
      <c r="G185" s="44">
        <f t="shared" si="72"/>
        <v>5.2526569089355046</v>
      </c>
      <c r="H185" s="46">
        <f t="shared" si="60"/>
        <v>83.48590210869088</v>
      </c>
      <c r="I185" s="47">
        <f t="shared" si="73"/>
        <v>-38.957517456695442</v>
      </c>
    </row>
    <row r="186" spans="1:9" ht="18.75" hidden="1">
      <c r="A186" s="39" t="s">
        <v>50</v>
      </c>
      <c r="B186" s="58">
        <f t="shared" si="59"/>
        <v>0</v>
      </c>
      <c r="C186" s="59">
        <f t="shared" si="70"/>
        <v>-100</v>
      </c>
      <c r="D186" s="40"/>
      <c r="E186" s="60">
        <f t="shared" si="71"/>
        <v>-100</v>
      </c>
      <c r="F186" s="58"/>
      <c r="G186" s="59">
        <f t="shared" si="72"/>
        <v>-100</v>
      </c>
      <c r="H186" s="61">
        <f t="shared" si="60"/>
        <v>0</v>
      </c>
      <c r="I186" s="31">
        <f t="shared" si="73"/>
        <v>-100</v>
      </c>
    </row>
    <row r="187" spans="1:9" ht="18.75" hidden="1">
      <c r="A187" s="39" t="s">
        <v>51</v>
      </c>
      <c r="B187" s="58">
        <f t="shared" si="59"/>
        <v>0</v>
      </c>
      <c r="C187" s="59">
        <f t="shared" si="70"/>
        <v>-100</v>
      </c>
      <c r="D187" s="40"/>
      <c r="E187" s="60">
        <f t="shared" si="71"/>
        <v>-100</v>
      </c>
      <c r="F187" s="58"/>
      <c r="G187" s="59">
        <f t="shared" si="72"/>
        <v>-100</v>
      </c>
      <c r="H187" s="61">
        <f t="shared" si="60"/>
        <v>0</v>
      </c>
      <c r="I187" s="31">
        <f t="shared" si="73"/>
        <v>-100</v>
      </c>
    </row>
    <row r="188" spans="1:9" ht="18.75" hidden="1">
      <c r="A188" s="39" t="s">
        <v>52</v>
      </c>
      <c r="B188" s="58">
        <f t="shared" si="59"/>
        <v>0</v>
      </c>
      <c r="C188" s="59">
        <f t="shared" si="70"/>
        <v>-100</v>
      </c>
      <c r="D188" s="40"/>
      <c r="E188" s="60">
        <f t="shared" si="71"/>
        <v>-100</v>
      </c>
      <c r="F188" s="58"/>
      <c r="G188" s="59">
        <f t="shared" si="72"/>
        <v>-100</v>
      </c>
      <c r="H188" s="61">
        <f t="shared" si="60"/>
        <v>0</v>
      </c>
      <c r="I188" s="31">
        <f t="shared" si="73"/>
        <v>-100</v>
      </c>
    </row>
    <row r="189" spans="1:9" ht="18.75" hidden="1">
      <c r="A189" s="39" t="s">
        <v>53</v>
      </c>
      <c r="B189" s="58">
        <f t="shared" si="59"/>
        <v>0</v>
      </c>
      <c r="C189" s="59">
        <f t="shared" si="70"/>
        <v>-100</v>
      </c>
      <c r="D189" s="40"/>
      <c r="E189" s="60">
        <f t="shared" si="71"/>
        <v>-100</v>
      </c>
      <c r="F189" s="58"/>
      <c r="G189" s="59">
        <f t="shared" si="72"/>
        <v>-100</v>
      </c>
      <c r="H189" s="61">
        <f t="shared" si="60"/>
        <v>0</v>
      </c>
      <c r="I189" s="31">
        <f t="shared" si="73"/>
        <v>-100</v>
      </c>
    </row>
    <row r="190" spans="1:9" ht="19.5" hidden="1" thickBot="1">
      <c r="A190" s="42" t="s">
        <v>54</v>
      </c>
      <c r="B190" s="223">
        <f t="shared" si="59"/>
        <v>0</v>
      </c>
      <c r="C190" s="44">
        <f t="shared" si="70"/>
        <v>-100</v>
      </c>
      <c r="D190" s="62"/>
      <c r="E190" s="45">
        <f t="shared" si="71"/>
        <v>-100</v>
      </c>
      <c r="F190" s="43"/>
      <c r="G190" s="44">
        <f t="shared" si="72"/>
        <v>-100</v>
      </c>
      <c r="H190" s="46">
        <f t="shared" si="60"/>
        <v>0</v>
      </c>
      <c r="I190" s="47">
        <f t="shared" si="73"/>
        <v>-100</v>
      </c>
    </row>
    <row r="191" spans="1:9" ht="18.75" hidden="1">
      <c r="A191" s="39" t="s">
        <v>55</v>
      </c>
      <c r="B191" s="58">
        <f t="shared" si="59"/>
        <v>0</v>
      </c>
      <c r="C191" s="59">
        <f t="shared" si="70"/>
        <v>-100</v>
      </c>
      <c r="D191" s="40"/>
      <c r="E191" s="60">
        <f t="shared" si="71"/>
        <v>-100</v>
      </c>
      <c r="F191" s="58"/>
      <c r="G191" s="59">
        <f t="shared" si="72"/>
        <v>-100</v>
      </c>
      <c r="H191" s="61">
        <f t="shared" si="60"/>
        <v>0</v>
      </c>
      <c r="I191" s="31">
        <f t="shared" si="73"/>
        <v>-100</v>
      </c>
    </row>
    <row r="192" spans="1:9" ht="18.75" hidden="1">
      <c r="A192" s="39" t="s">
        <v>56</v>
      </c>
      <c r="B192" s="58">
        <f t="shared" si="59"/>
        <v>0</v>
      </c>
      <c r="C192" s="59">
        <f t="shared" si="70"/>
        <v>-100</v>
      </c>
      <c r="D192" s="40"/>
      <c r="E192" s="60">
        <f t="shared" si="71"/>
        <v>-100</v>
      </c>
      <c r="F192" s="58"/>
      <c r="G192" s="59">
        <f t="shared" si="72"/>
        <v>-100</v>
      </c>
      <c r="H192" s="61">
        <f t="shared" si="60"/>
        <v>0</v>
      </c>
      <c r="I192" s="31">
        <f t="shared" si="73"/>
        <v>-100</v>
      </c>
    </row>
    <row r="193" spans="1:9" ht="19.5" hidden="1" thickBot="1">
      <c r="A193" s="42" t="s">
        <v>57</v>
      </c>
      <c r="B193" s="43">
        <f t="shared" si="59"/>
        <v>0</v>
      </c>
      <c r="C193" s="44">
        <f>((B193/B180)-1)*100</f>
        <v>-100</v>
      </c>
      <c r="D193" s="62"/>
      <c r="E193" s="45">
        <f>((D193/D180)-1)*100</f>
        <v>-100</v>
      </c>
      <c r="F193" s="43"/>
      <c r="G193" s="44">
        <f t="shared" si="72"/>
        <v>-100</v>
      </c>
      <c r="H193" s="46">
        <f t="shared" si="60"/>
        <v>0</v>
      </c>
      <c r="I193" s="47">
        <f t="shared" si="73"/>
        <v>-100</v>
      </c>
    </row>
    <row r="194" spans="1:9" ht="17.25" hidden="1" customHeight="1">
      <c r="A194" s="49" t="s">
        <v>201</v>
      </c>
      <c r="B194" s="50">
        <f>SUM(B169:B172)</f>
        <v>17795.230312510001</v>
      </c>
      <c r="D194" s="50">
        <f>SUM(D169:D172)</f>
        <v>9241.8178156699996</v>
      </c>
      <c r="F194" s="50">
        <f>SUM(F169:F172)</f>
        <v>8553.412496840001</v>
      </c>
      <c r="H194" s="50">
        <f>SUM(H169:H172)</f>
        <v>688.40531882999994</v>
      </c>
    </row>
    <row r="195" spans="1:9" ht="18.75">
      <c r="A195" s="51" t="s">
        <v>86</v>
      </c>
      <c r="H195" s="52"/>
      <c r="I195" s="53" t="s">
        <v>203</v>
      </c>
    </row>
    <row r="196" spans="1:9">
      <c r="A196" s="51" t="s">
        <v>69</v>
      </c>
    </row>
  </sheetData>
  <mergeCells count="7">
    <mergeCell ref="A1:I1"/>
    <mergeCell ref="A2:I2"/>
    <mergeCell ref="A3:A4"/>
    <mergeCell ref="B3:C3"/>
    <mergeCell ref="D3:E3"/>
    <mergeCell ref="F3:G3"/>
    <mergeCell ref="H3:I3"/>
  </mergeCells>
  <phoneticPr fontId="5" type="noConversion"/>
  <pageMargins left="0.7" right="0.7" top="0.75" bottom="0.75" header="0.3" footer="0.3"/>
  <pageSetup paperSize="9" scale="95" fitToHeight="0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ED541D-7629-415A-9B7D-5036CA0F1E87}">
  <sheetPr>
    <tabColor theme="9" tint="0.59999389629810485"/>
    <pageSetUpPr fitToPage="1"/>
  </sheetPr>
  <dimension ref="A1:I196"/>
  <sheetViews>
    <sheetView zoomScale="80" zoomScaleNormal="80" workbookViewId="0">
      <pane xSplit="1" ySplit="7" topLeftCell="B90" activePane="bottomRight" state="frozen"/>
      <selection activeCell="F182" sqref="F182:F186"/>
      <selection pane="topRight" activeCell="F182" sqref="F182:F186"/>
      <selection pane="bottomLeft" activeCell="F182" sqref="F182:F186"/>
      <selection pane="bottomRight" activeCell="F182" sqref="F182:F186"/>
    </sheetView>
  </sheetViews>
  <sheetFormatPr defaultRowHeight="16.5"/>
  <cols>
    <col min="1" max="1" width="13.25" customWidth="1"/>
    <col min="2" max="2" width="10" customWidth="1"/>
    <col min="4" max="4" width="9" customWidth="1"/>
    <col min="8" max="8" width="8.625" customWidth="1"/>
    <col min="9" max="9" width="10.375" customWidth="1"/>
    <col min="236" max="236" width="13.25" customWidth="1"/>
    <col min="237" max="237" width="10" customWidth="1"/>
    <col min="239" max="239" width="9" customWidth="1"/>
    <col min="243" max="243" width="8.625" customWidth="1"/>
    <col min="244" max="244" width="10.375" customWidth="1"/>
    <col min="492" max="492" width="13.25" customWidth="1"/>
    <col min="493" max="493" width="10" customWidth="1"/>
    <col min="495" max="495" width="9" customWidth="1"/>
    <col min="499" max="499" width="8.625" customWidth="1"/>
    <col min="500" max="500" width="10.375" customWidth="1"/>
    <col min="748" max="748" width="13.25" customWidth="1"/>
    <col min="749" max="749" width="10" customWidth="1"/>
    <col min="751" max="751" width="9" customWidth="1"/>
    <col min="755" max="755" width="8.625" customWidth="1"/>
    <col min="756" max="756" width="10.375" customWidth="1"/>
    <col min="1004" max="1004" width="13.25" customWidth="1"/>
    <col min="1005" max="1005" width="10" customWidth="1"/>
    <col min="1007" max="1007" width="9" customWidth="1"/>
    <col min="1011" max="1011" width="8.625" customWidth="1"/>
    <col min="1012" max="1012" width="10.375" customWidth="1"/>
    <col min="1260" max="1260" width="13.25" customWidth="1"/>
    <col min="1261" max="1261" width="10" customWidth="1"/>
    <col min="1263" max="1263" width="9" customWidth="1"/>
    <col min="1267" max="1267" width="8.625" customWidth="1"/>
    <col min="1268" max="1268" width="10.375" customWidth="1"/>
    <col min="1516" max="1516" width="13.25" customWidth="1"/>
    <col min="1517" max="1517" width="10" customWidth="1"/>
    <col min="1519" max="1519" width="9" customWidth="1"/>
    <col min="1523" max="1523" width="8.625" customWidth="1"/>
    <col min="1524" max="1524" width="10.375" customWidth="1"/>
    <col min="1772" max="1772" width="13.25" customWidth="1"/>
    <col min="1773" max="1773" width="10" customWidth="1"/>
    <col min="1775" max="1775" width="9" customWidth="1"/>
    <col min="1779" max="1779" width="8.625" customWidth="1"/>
    <col min="1780" max="1780" width="10.375" customWidth="1"/>
    <col min="2028" max="2028" width="13.25" customWidth="1"/>
    <col min="2029" max="2029" width="10" customWidth="1"/>
    <col min="2031" max="2031" width="9" customWidth="1"/>
    <col min="2035" max="2035" width="8.625" customWidth="1"/>
    <col min="2036" max="2036" width="10.375" customWidth="1"/>
    <col min="2284" max="2284" width="13.25" customWidth="1"/>
    <col min="2285" max="2285" width="10" customWidth="1"/>
    <col min="2287" max="2287" width="9" customWidth="1"/>
    <col min="2291" max="2291" width="8.625" customWidth="1"/>
    <col min="2292" max="2292" width="10.375" customWidth="1"/>
    <col min="2540" max="2540" width="13.25" customWidth="1"/>
    <col min="2541" max="2541" width="10" customWidth="1"/>
    <col min="2543" max="2543" width="9" customWidth="1"/>
    <col min="2547" max="2547" width="8.625" customWidth="1"/>
    <col min="2548" max="2548" width="10.375" customWidth="1"/>
    <col min="2796" max="2796" width="13.25" customWidth="1"/>
    <col min="2797" max="2797" width="10" customWidth="1"/>
    <col min="2799" max="2799" width="9" customWidth="1"/>
    <col min="2803" max="2803" width="8.625" customWidth="1"/>
    <col min="2804" max="2804" width="10.375" customWidth="1"/>
    <col min="3052" max="3052" width="13.25" customWidth="1"/>
    <col min="3053" max="3053" width="10" customWidth="1"/>
    <col min="3055" max="3055" width="9" customWidth="1"/>
    <col min="3059" max="3059" width="8.625" customWidth="1"/>
    <col min="3060" max="3060" width="10.375" customWidth="1"/>
    <col min="3308" max="3308" width="13.25" customWidth="1"/>
    <col min="3309" max="3309" width="10" customWidth="1"/>
    <col min="3311" max="3311" width="9" customWidth="1"/>
    <col min="3315" max="3315" width="8.625" customWidth="1"/>
    <col min="3316" max="3316" width="10.375" customWidth="1"/>
    <col min="3564" max="3564" width="13.25" customWidth="1"/>
    <col min="3565" max="3565" width="10" customWidth="1"/>
    <col min="3567" max="3567" width="9" customWidth="1"/>
    <col min="3571" max="3571" width="8.625" customWidth="1"/>
    <col min="3572" max="3572" width="10.375" customWidth="1"/>
    <col min="3820" max="3820" width="13.25" customWidth="1"/>
    <col min="3821" max="3821" width="10" customWidth="1"/>
    <col min="3823" max="3823" width="9" customWidth="1"/>
    <col min="3827" max="3827" width="8.625" customWidth="1"/>
    <col min="3828" max="3828" width="10.375" customWidth="1"/>
    <col min="4076" max="4076" width="13.25" customWidth="1"/>
    <col min="4077" max="4077" width="10" customWidth="1"/>
    <col min="4079" max="4079" width="9" customWidth="1"/>
    <col min="4083" max="4083" width="8.625" customWidth="1"/>
    <col min="4084" max="4084" width="10.375" customWidth="1"/>
    <col min="4332" max="4332" width="13.25" customWidth="1"/>
    <col min="4333" max="4333" width="10" customWidth="1"/>
    <col min="4335" max="4335" width="9" customWidth="1"/>
    <col min="4339" max="4339" width="8.625" customWidth="1"/>
    <col min="4340" max="4340" width="10.375" customWidth="1"/>
    <col min="4588" max="4588" width="13.25" customWidth="1"/>
    <col min="4589" max="4589" width="10" customWidth="1"/>
    <col min="4591" max="4591" width="9" customWidth="1"/>
    <col min="4595" max="4595" width="8.625" customWidth="1"/>
    <col min="4596" max="4596" width="10.375" customWidth="1"/>
    <col min="4844" max="4844" width="13.25" customWidth="1"/>
    <col min="4845" max="4845" width="10" customWidth="1"/>
    <col min="4847" max="4847" width="9" customWidth="1"/>
    <col min="4851" max="4851" width="8.625" customWidth="1"/>
    <col min="4852" max="4852" width="10.375" customWidth="1"/>
    <col min="5100" max="5100" width="13.25" customWidth="1"/>
    <col min="5101" max="5101" width="10" customWidth="1"/>
    <col min="5103" max="5103" width="9" customWidth="1"/>
    <col min="5107" max="5107" width="8.625" customWidth="1"/>
    <col min="5108" max="5108" width="10.375" customWidth="1"/>
    <col min="5356" max="5356" width="13.25" customWidth="1"/>
    <col min="5357" max="5357" width="10" customWidth="1"/>
    <col min="5359" max="5359" width="9" customWidth="1"/>
    <col min="5363" max="5363" width="8.625" customWidth="1"/>
    <col min="5364" max="5364" width="10.375" customWidth="1"/>
    <col min="5612" max="5612" width="13.25" customWidth="1"/>
    <col min="5613" max="5613" width="10" customWidth="1"/>
    <col min="5615" max="5615" width="9" customWidth="1"/>
    <col min="5619" max="5619" width="8.625" customWidth="1"/>
    <col min="5620" max="5620" width="10.375" customWidth="1"/>
    <col min="5868" max="5868" width="13.25" customWidth="1"/>
    <col min="5869" max="5869" width="10" customWidth="1"/>
    <col min="5871" max="5871" width="9" customWidth="1"/>
    <col min="5875" max="5875" width="8.625" customWidth="1"/>
    <col min="5876" max="5876" width="10.375" customWidth="1"/>
    <col min="6124" max="6124" width="13.25" customWidth="1"/>
    <col min="6125" max="6125" width="10" customWidth="1"/>
    <col min="6127" max="6127" width="9" customWidth="1"/>
    <col min="6131" max="6131" width="8.625" customWidth="1"/>
    <col min="6132" max="6132" width="10.375" customWidth="1"/>
    <col min="6380" max="6380" width="13.25" customWidth="1"/>
    <col min="6381" max="6381" width="10" customWidth="1"/>
    <col min="6383" max="6383" width="9" customWidth="1"/>
    <col min="6387" max="6387" width="8.625" customWidth="1"/>
    <col min="6388" max="6388" width="10.375" customWidth="1"/>
    <col min="6636" max="6636" width="13.25" customWidth="1"/>
    <col min="6637" max="6637" width="10" customWidth="1"/>
    <col min="6639" max="6639" width="9" customWidth="1"/>
    <col min="6643" max="6643" width="8.625" customWidth="1"/>
    <col min="6644" max="6644" width="10.375" customWidth="1"/>
    <col min="6892" max="6892" width="13.25" customWidth="1"/>
    <col min="6893" max="6893" width="10" customWidth="1"/>
    <col min="6895" max="6895" width="9" customWidth="1"/>
    <col min="6899" max="6899" width="8.625" customWidth="1"/>
    <col min="6900" max="6900" width="10.375" customWidth="1"/>
    <col min="7148" max="7148" width="13.25" customWidth="1"/>
    <col min="7149" max="7149" width="10" customWidth="1"/>
    <col min="7151" max="7151" width="9" customWidth="1"/>
    <col min="7155" max="7155" width="8.625" customWidth="1"/>
    <col min="7156" max="7156" width="10.375" customWidth="1"/>
    <col min="7404" max="7404" width="13.25" customWidth="1"/>
    <col min="7405" max="7405" width="10" customWidth="1"/>
    <col min="7407" max="7407" width="9" customWidth="1"/>
    <col min="7411" max="7411" width="8.625" customWidth="1"/>
    <col min="7412" max="7412" width="10.375" customWidth="1"/>
    <col min="7660" max="7660" width="13.25" customWidth="1"/>
    <col min="7661" max="7661" width="10" customWidth="1"/>
    <col min="7663" max="7663" width="9" customWidth="1"/>
    <col min="7667" max="7667" width="8.625" customWidth="1"/>
    <col min="7668" max="7668" width="10.375" customWidth="1"/>
    <col min="7916" max="7916" width="13.25" customWidth="1"/>
    <col min="7917" max="7917" width="10" customWidth="1"/>
    <col min="7919" max="7919" width="9" customWidth="1"/>
    <col min="7923" max="7923" width="8.625" customWidth="1"/>
    <col min="7924" max="7924" width="10.375" customWidth="1"/>
    <col min="8172" max="8172" width="13.25" customWidth="1"/>
    <col min="8173" max="8173" width="10" customWidth="1"/>
    <col min="8175" max="8175" width="9" customWidth="1"/>
    <col min="8179" max="8179" width="8.625" customWidth="1"/>
    <col min="8180" max="8180" width="10.375" customWidth="1"/>
    <col min="8428" max="8428" width="13.25" customWidth="1"/>
    <col min="8429" max="8429" width="10" customWidth="1"/>
    <col min="8431" max="8431" width="9" customWidth="1"/>
    <col min="8435" max="8435" width="8.625" customWidth="1"/>
    <col min="8436" max="8436" width="10.375" customWidth="1"/>
    <col min="8684" max="8684" width="13.25" customWidth="1"/>
    <col min="8685" max="8685" width="10" customWidth="1"/>
    <col min="8687" max="8687" width="9" customWidth="1"/>
    <col min="8691" max="8691" width="8.625" customWidth="1"/>
    <col min="8692" max="8692" width="10.375" customWidth="1"/>
    <col min="8940" max="8940" width="13.25" customWidth="1"/>
    <col min="8941" max="8941" width="10" customWidth="1"/>
    <col min="8943" max="8943" width="9" customWidth="1"/>
    <col min="8947" max="8947" width="8.625" customWidth="1"/>
    <col min="8948" max="8948" width="10.375" customWidth="1"/>
    <col min="9196" max="9196" width="13.25" customWidth="1"/>
    <col min="9197" max="9197" width="10" customWidth="1"/>
    <col min="9199" max="9199" width="9" customWidth="1"/>
    <col min="9203" max="9203" width="8.625" customWidth="1"/>
    <col min="9204" max="9204" width="10.375" customWidth="1"/>
    <col min="9452" max="9452" width="13.25" customWidth="1"/>
    <col min="9453" max="9453" width="10" customWidth="1"/>
    <col min="9455" max="9455" width="9" customWidth="1"/>
    <col min="9459" max="9459" width="8.625" customWidth="1"/>
    <col min="9460" max="9460" width="10.375" customWidth="1"/>
    <col min="9708" max="9708" width="13.25" customWidth="1"/>
    <col min="9709" max="9709" width="10" customWidth="1"/>
    <col min="9711" max="9711" width="9" customWidth="1"/>
    <col min="9715" max="9715" width="8.625" customWidth="1"/>
    <col min="9716" max="9716" width="10.375" customWidth="1"/>
    <col min="9964" max="9964" width="13.25" customWidth="1"/>
    <col min="9965" max="9965" width="10" customWidth="1"/>
    <col min="9967" max="9967" width="9" customWidth="1"/>
    <col min="9971" max="9971" width="8.625" customWidth="1"/>
    <col min="9972" max="9972" width="10.375" customWidth="1"/>
    <col min="10220" max="10220" width="13.25" customWidth="1"/>
    <col min="10221" max="10221" width="10" customWidth="1"/>
    <col min="10223" max="10223" width="9" customWidth="1"/>
    <col min="10227" max="10227" width="8.625" customWidth="1"/>
    <col min="10228" max="10228" width="10.375" customWidth="1"/>
    <col min="10476" max="10476" width="13.25" customWidth="1"/>
    <col min="10477" max="10477" width="10" customWidth="1"/>
    <col min="10479" max="10479" width="9" customWidth="1"/>
    <col min="10483" max="10483" width="8.625" customWidth="1"/>
    <col min="10484" max="10484" width="10.375" customWidth="1"/>
    <col min="10732" max="10732" width="13.25" customWidth="1"/>
    <col min="10733" max="10733" width="10" customWidth="1"/>
    <col min="10735" max="10735" width="9" customWidth="1"/>
    <col min="10739" max="10739" width="8.625" customWidth="1"/>
    <col min="10740" max="10740" width="10.375" customWidth="1"/>
    <col min="10988" max="10988" width="13.25" customWidth="1"/>
    <col min="10989" max="10989" width="10" customWidth="1"/>
    <col min="10991" max="10991" width="9" customWidth="1"/>
    <col min="10995" max="10995" width="8.625" customWidth="1"/>
    <col min="10996" max="10996" width="10.375" customWidth="1"/>
    <col min="11244" max="11244" width="13.25" customWidth="1"/>
    <col min="11245" max="11245" width="10" customWidth="1"/>
    <col min="11247" max="11247" width="9" customWidth="1"/>
    <col min="11251" max="11251" width="8.625" customWidth="1"/>
    <col min="11252" max="11252" width="10.375" customWidth="1"/>
    <col min="11500" max="11500" width="13.25" customWidth="1"/>
    <col min="11501" max="11501" width="10" customWidth="1"/>
    <col min="11503" max="11503" width="9" customWidth="1"/>
    <col min="11507" max="11507" width="8.625" customWidth="1"/>
    <col min="11508" max="11508" width="10.375" customWidth="1"/>
    <col min="11756" max="11756" width="13.25" customWidth="1"/>
    <col min="11757" max="11757" width="10" customWidth="1"/>
    <col min="11759" max="11759" width="9" customWidth="1"/>
    <col min="11763" max="11763" width="8.625" customWidth="1"/>
    <col min="11764" max="11764" width="10.375" customWidth="1"/>
    <col min="12012" max="12012" width="13.25" customWidth="1"/>
    <col min="12013" max="12013" width="10" customWidth="1"/>
    <col min="12015" max="12015" width="9" customWidth="1"/>
    <col min="12019" max="12019" width="8.625" customWidth="1"/>
    <col min="12020" max="12020" width="10.375" customWidth="1"/>
    <col min="12268" max="12268" width="13.25" customWidth="1"/>
    <col min="12269" max="12269" width="10" customWidth="1"/>
    <col min="12271" max="12271" width="9" customWidth="1"/>
    <col min="12275" max="12275" width="8.625" customWidth="1"/>
    <col min="12276" max="12276" width="10.375" customWidth="1"/>
    <col min="12524" max="12524" width="13.25" customWidth="1"/>
    <col min="12525" max="12525" width="10" customWidth="1"/>
    <col min="12527" max="12527" width="9" customWidth="1"/>
    <col min="12531" max="12531" width="8.625" customWidth="1"/>
    <col min="12532" max="12532" width="10.375" customWidth="1"/>
    <col min="12780" max="12780" width="13.25" customWidth="1"/>
    <col min="12781" max="12781" width="10" customWidth="1"/>
    <col min="12783" max="12783" width="9" customWidth="1"/>
    <col min="12787" max="12787" width="8.625" customWidth="1"/>
    <col min="12788" max="12788" width="10.375" customWidth="1"/>
    <col min="13036" max="13036" width="13.25" customWidth="1"/>
    <col min="13037" max="13037" width="10" customWidth="1"/>
    <col min="13039" max="13039" width="9" customWidth="1"/>
    <col min="13043" max="13043" width="8.625" customWidth="1"/>
    <col min="13044" max="13044" width="10.375" customWidth="1"/>
    <col min="13292" max="13292" width="13.25" customWidth="1"/>
    <col min="13293" max="13293" width="10" customWidth="1"/>
    <col min="13295" max="13295" width="9" customWidth="1"/>
    <col min="13299" max="13299" width="8.625" customWidth="1"/>
    <col min="13300" max="13300" width="10.375" customWidth="1"/>
    <col min="13548" max="13548" width="13.25" customWidth="1"/>
    <col min="13549" max="13549" width="10" customWidth="1"/>
    <col min="13551" max="13551" width="9" customWidth="1"/>
    <col min="13555" max="13555" width="8.625" customWidth="1"/>
    <col min="13556" max="13556" width="10.375" customWidth="1"/>
    <col min="13804" max="13804" width="13.25" customWidth="1"/>
    <col min="13805" max="13805" width="10" customWidth="1"/>
    <col min="13807" max="13807" width="9" customWidth="1"/>
    <col min="13811" max="13811" width="8.625" customWidth="1"/>
    <col min="13812" max="13812" width="10.375" customWidth="1"/>
    <col min="14060" max="14060" width="13.25" customWidth="1"/>
    <col min="14061" max="14061" width="10" customWidth="1"/>
    <col min="14063" max="14063" width="9" customWidth="1"/>
    <col min="14067" max="14067" width="8.625" customWidth="1"/>
    <col min="14068" max="14068" width="10.375" customWidth="1"/>
    <col min="14316" max="14316" width="13.25" customWidth="1"/>
    <col min="14317" max="14317" width="10" customWidth="1"/>
    <col min="14319" max="14319" width="9" customWidth="1"/>
    <col min="14323" max="14323" width="8.625" customWidth="1"/>
    <col min="14324" max="14324" width="10.375" customWidth="1"/>
    <col min="14572" max="14572" width="13.25" customWidth="1"/>
    <col min="14573" max="14573" width="10" customWidth="1"/>
    <col min="14575" max="14575" width="9" customWidth="1"/>
    <col min="14579" max="14579" width="8.625" customWidth="1"/>
    <col min="14580" max="14580" width="10.375" customWidth="1"/>
    <col min="14828" max="14828" width="13.25" customWidth="1"/>
    <col min="14829" max="14829" width="10" customWidth="1"/>
    <col min="14831" max="14831" width="9" customWidth="1"/>
    <col min="14835" max="14835" width="8.625" customWidth="1"/>
    <col min="14836" max="14836" width="10.375" customWidth="1"/>
    <col min="15084" max="15084" width="13.25" customWidth="1"/>
    <col min="15085" max="15085" width="10" customWidth="1"/>
    <col min="15087" max="15087" width="9" customWidth="1"/>
    <col min="15091" max="15091" width="8.625" customWidth="1"/>
    <col min="15092" max="15092" width="10.375" customWidth="1"/>
    <col min="15340" max="15340" width="13.25" customWidth="1"/>
    <col min="15341" max="15341" width="10" customWidth="1"/>
    <col min="15343" max="15343" width="9" customWidth="1"/>
    <col min="15347" max="15347" width="8.625" customWidth="1"/>
    <col min="15348" max="15348" width="10.375" customWidth="1"/>
    <col min="15596" max="15596" width="13.25" customWidth="1"/>
    <col min="15597" max="15597" width="10" customWidth="1"/>
    <col min="15599" max="15599" width="9" customWidth="1"/>
    <col min="15603" max="15603" width="8.625" customWidth="1"/>
    <col min="15604" max="15604" width="10.375" customWidth="1"/>
    <col min="15852" max="15852" width="13.25" customWidth="1"/>
    <col min="15853" max="15853" width="10" customWidth="1"/>
    <col min="15855" max="15855" width="9" customWidth="1"/>
    <col min="15859" max="15859" width="8.625" customWidth="1"/>
    <col min="15860" max="15860" width="10.375" customWidth="1"/>
    <col min="16108" max="16108" width="13.25" customWidth="1"/>
    <col min="16109" max="16109" width="10" customWidth="1"/>
    <col min="16111" max="16111" width="9" customWidth="1"/>
    <col min="16115" max="16115" width="8.625" customWidth="1"/>
    <col min="16116" max="16116" width="10.375" customWidth="1"/>
  </cols>
  <sheetData>
    <row r="1" spans="1:9" ht="21">
      <c r="A1" s="271" t="s">
        <v>137</v>
      </c>
      <c r="B1" s="272"/>
      <c r="C1" s="272"/>
      <c r="D1" s="272"/>
      <c r="E1" s="272"/>
      <c r="F1" s="272"/>
      <c r="G1" s="272"/>
      <c r="H1" s="272"/>
      <c r="I1" s="272"/>
    </row>
    <row r="2" spans="1:9" ht="18.75" customHeight="1" thickBot="1">
      <c r="A2" s="260" t="s">
        <v>1</v>
      </c>
      <c r="B2" s="260"/>
      <c r="C2" s="260"/>
      <c r="D2" s="260"/>
      <c r="E2" s="260"/>
      <c r="F2" s="260"/>
      <c r="G2" s="260"/>
      <c r="H2" s="260"/>
      <c r="I2" s="260"/>
    </row>
    <row r="3" spans="1:9" ht="25.5" customHeight="1">
      <c r="A3" s="275" t="s">
        <v>102</v>
      </c>
      <c r="B3" s="263" t="s">
        <v>3</v>
      </c>
      <c r="C3" s="264"/>
      <c r="D3" s="265" t="s">
        <v>4</v>
      </c>
      <c r="E3" s="266"/>
      <c r="F3" s="267" t="s">
        <v>5</v>
      </c>
      <c r="G3" s="268"/>
      <c r="H3" s="269" t="s">
        <v>6</v>
      </c>
      <c r="I3" s="270"/>
    </row>
    <row r="4" spans="1:9" ht="25.5" customHeight="1">
      <c r="A4" s="276"/>
      <c r="B4" s="1" t="s">
        <v>7</v>
      </c>
      <c r="C4" s="2" t="s">
        <v>8</v>
      </c>
      <c r="D4" s="3" t="s">
        <v>9</v>
      </c>
      <c r="E4" s="3" t="s">
        <v>10</v>
      </c>
      <c r="F4" s="4" t="s">
        <v>9</v>
      </c>
      <c r="G4" s="5" t="s">
        <v>10</v>
      </c>
      <c r="H4" s="3" t="s">
        <v>9</v>
      </c>
      <c r="I4" s="140" t="s">
        <v>8</v>
      </c>
    </row>
    <row r="5" spans="1:9" ht="18.75" hidden="1">
      <c r="A5" s="121" t="s">
        <v>103</v>
      </c>
      <c r="B5" s="8">
        <f>D5+F5</f>
        <v>2279.6077605599999</v>
      </c>
      <c r="C5" s="65"/>
      <c r="D5" s="10">
        <v>1098.48385848</v>
      </c>
      <c r="E5" s="66"/>
      <c r="F5" s="8">
        <v>1181.1239020799999</v>
      </c>
      <c r="G5" s="65"/>
      <c r="H5" s="12">
        <f>D5-F5</f>
        <v>-82.640043599999899</v>
      </c>
      <c r="I5" s="13"/>
    </row>
    <row r="6" spans="1:9" ht="18.75" hidden="1">
      <c r="A6" s="36" t="s">
        <v>104</v>
      </c>
      <c r="B6" s="15">
        <f t="shared" ref="B6:B50" si="0">D6+F6</f>
        <v>2592.7338197700001</v>
      </c>
      <c r="C6" s="67">
        <f>((B6/B5)-1)*100</f>
        <v>13.735962152237935</v>
      </c>
      <c r="D6" s="15">
        <v>1306.21054482</v>
      </c>
      <c r="E6" s="67">
        <f>((D6/D5)-1)*100</f>
        <v>18.910308488960116</v>
      </c>
      <c r="F6" s="15">
        <v>1286.5232749500001</v>
      </c>
      <c r="G6" s="67">
        <f>((F6/F5)-1)*100</f>
        <v>8.9236508281974825</v>
      </c>
      <c r="H6" s="17">
        <f t="shared" ref="H6:H50" si="1">D6-F6</f>
        <v>19.687269869999909</v>
      </c>
      <c r="I6" s="18">
        <f>((H6/H5)-1)*100</f>
        <v>-123.82291805809251</v>
      </c>
    </row>
    <row r="7" spans="1:9" ht="18.75" hidden="1">
      <c r="A7" s="121" t="s">
        <v>105</v>
      </c>
      <c r="B7" s="8">
        <f t="shared" si="0"/>
        <v>3148.2187899199998</v>
      </c>
      <c r="C7" s="65">
        <f t="shared" ref="C7:G12" si="2">((B7/B6)-1)*100</f>
        <v>21.424681774671207</v>
      </c>
      <c r="D7" s="10">
        <v>1631.1885924699998</v>
      </c>
      <c r="E7" s="66">
        <f t="shared" si="2"/>
        <v>24.879453694410557</v>
      </c>
      <c r="F7" s="8">
        <v>1517.0301974500001</v>
      </c>
      <c r="G7" s="65">
        <f t="shared" si="2"/>
        <v>17.917042543125273</v>
      </c>
      <c r="H7" s="12">
        <f t="shared" si="1"/>
        <v>114.15839501999972</v>
      </c>
      <c r="I7" s="19">
        <f t="shared" ref="I7:I12" si="3">((H7/H6)-1)*100</f>
        <v>479.85894323497809</v>
      </c>
    </row>
    <row r="8" spans="1:9" ht="18.75" hidden="1">
      <c r="A8" s="121" t="s">
        <v>106</v>
      </c>
      <c r="B8" s="8">
        <f t="shared" si="0"/>
        <v>3584.2952337500001</v>
      </c>
      <c r="C8" s="65">
        <f t="shared" si="2"/>
        <v>13.851529163927045</v>
      </c>
      <c r="D8" s="10">
        <v>1778.46084868</v>
      </c>
      <c r="E8" s="66">
        <f t="shared" si="2"/>
        <v>9.0285241626779431</v>
      </c>
      <c r="F8" s="8">
        <v>1805.8343850700001</v>
      </c>
      <c r="G8" s="65">
        <f t="shared" si="2"/>
        <v>19.037471245164106</v>
      </c>
      <c r="H8" s="12">
        <f t="shared" si="1"/>
        <v>-27.373536390000027</v>
      </c>
      <c r="I8" s="19">
        <f t="shared" si="3"/>
        <v>-123.9785574991698</v>
      </c>
    </row>
    <row r="9" spans="1:9" ht="18.75" hidden="1">
      <c r="A9" s="121" t="s">
        <v>107</v>
      </c>
      <c r="B9" s="8">
        <f t="shared" si="0"/>
        <v>2863.9008852299999</v>
      </c>
      <c r="C9" s="65">
        <f t="shared" si="2"/>
        <v>-20.098633107471496</v>
      </c>
      <c r="D9" s="10">
        <v>1517.9325985599999</v>
      </c>
      <c r="E9" s="66">
        <f t="shared" si="2"/>
        <v>-14.649085489476366</v>
      </c>
      <c r="F9" s="8">
        <v>1345.96828667</v>
      </c>
      <c r="G9" s="65">
        <f t="shared" si="2"/>
        <v>-25.465574373929879</v>
      </c>
      <c r="H9" s="12">
        <f t="shared" si="1"/>
        <v>171.96431188999986</v>
      </c>
      <c r="I9" s="19">
        <f t="shared" si="3"/>
        <v>-728.21372233373938</v>
      </c>
    </row>
    <row r="10" spans="1:9" ht="18.75" hidden="1">
      <c r="A10" s="122" t="s">
        <v>108</v>
      </c>
      <c r="B10" s="8">
        <f t="shared" si="0"/>
        <v>3798.2956708699999</v>
      </c>
      <c r="C10" s="65">
        <f t="shared" si="2"/>
        <v>32.626645372364507</v>
      </c>
      <c r="D10" s="10">
        <v>1952.9313678799999</v>
      </c>
      <c r="E10" s="66">
        <f t="shared" si="2"/>
        <v>28.657317836949115</v>
      </c>
      <c r="F10" s="8">
        <v>1845.3643029899999</v>
      </c>
      <c r="G10" s="65">
        <f t="shared" si="2"/>
        <v>37.103104231046437</v>
      </c>
      <c r="H10" s="12">
        <f t="shared" si="1"/>
        <v>107.56706488999998</v>
      </c>
      <c r="I10" s="19">
        <f t="shared" si="3"/>
        <v>-37.448029938440229</v>
      </c>
    </row>
    <row r="11" spans="1:9" ht="18.75" hidden="1">
      <c r="A11" s="36" t="s">
        <v>109</v>
      </c>
      <c r="B11" s="15">
        <f t="shared" si="0"/>
        <v>4496.7314792400002</v>
      </c>
      <c r="C11" s="37">
        <f t="shared" si="2"/>
        <v>18.388136914313023</v>
      </c>
      <c r="D11" s="15">
        <v>2203.7270628800002</v>
      </c>
      <c r="E11" s="37">
        <f t="shared" si="2"/>
        <v>12.842012736589448</v>
      </c>
      <c r="F11" s="15">
        <v>2293.0044163600001</v>
      </c>
      <c r="G11" s="37">
        <f t="shared" si="2"/>
        <v>24.25754701360048</v>
      </c>
      <c r="H11" s="17">
        <f t="shared" si="1"/>
        <v>-89.277353479999874</v>
      </c>
      <c r="I11" s="18">
        <f t="shared" si="3"/>
        <v>-182.99692249788217</v>
      </c>
    </row>
    <row r="12" spans="1:9" ht="18.75" hidden="1">
      <c r="A12" s="123" t="s">
        <v>110</v>
      </c>
      <c r="B12" s="8">
        <f t="shared" si="0"/>
        <v>4798.3485651800002</v>
      </c>
      <c r="C12" s="65">
        <f t="shared" si="2"/>
        <v>6.707473802526831</v>
      </c>
      <c r="D12" s="10">
        <v>2281.16772266</v>
      </c>
      <c r="E12" s="66">
        <f t="shared" si="2"/>
        <v>3.5140767241290893</v>
      </c>
      <c r="F12" s="8">
        <v>2517.1808425200002</v>
      </c>
      <c r="G12" s="65">
        <f t="shared" si="2"/>
        <v>9.7765370428664955</v>
      </c>
      <c r="H12" s="12">
        <f t="shared" si="1"/>
        <v>-236.01311986000019</v>
      </c>
      <c r="I12" s="19">
        <f t="shared" si="3"/>
        <v>164.35944913272147</v>
      </c>
    </row>
    <row r="13" spans="1:9" ht="18.75" hidden="1">
      <c r="A13" s="39" t="s">
        <v>46</v>
      </c>
      <c r="B13" s="24">
        <f t="shared" si="0"/>
        <v>2653.4074616300004</v>
      </c>
      <c r="C13" s="59"/>
      <c r="D13" s="26">
        <v>155.10068187000002</v>
      </c>
      <c r="E13" s="71"/>
      <c r="F13" s="24">
        <v>2498.3067797600002</v>
      </c>
      <c r="G13" s="59"/>
      <c r="H13" s="61">
        <f t="shared" si="1"/>
        <v>-2343.2060978899999</v>
      </c>
      <c r="I13" s="19"/>
    </row>
    <row r="14" spans="1:9" ht="18.75" hidden="1">
      <c r="A14" s="39" t="s">
        <v>47</v>
      </c>
      <c r="B14" s="24">
        <f t="shared" si="0"/>
        <v>386.00076151999997</v>
      </c>
      <c r="C14" s="59"/>
      <c r="D14" s="26">
        <v>194.59900017999999</v>
      </c>
      <c r="E14" s="71"/>
      <c r="F14" s="24">
        <v>191.40176134000001</v>
      </c>
      <c r="G14" s="59"/>
      <c r="H14" s="61">
        <f t="shared" si="1"/>
        <v>3.1972388399999829</v>
      </c>
      <c r="I14" s="19"/>
    </row>
    <row r="15" spans="1:9" ht="18.75" hidden="1">
      <c r="A15" s="39" t="s">
        <v>111</v>
      </c>
      <c r="B15" s="24">
        <f t="shared" si="0"/>
        <v>448.51222786</v>
      </c>
      <c r="C15" s="59"/>
      <c r="D15" s="26">
        <v>197.50650433999999</v>
      </c>
      <c r="E15" s="71"/>
      <c r="F15" s="24">
        <v>251.00572352</v>
      </c>
      <c r="G15" s="59"/>
      <c r="H15" s="61">
        <f t="shared" si="1"/>
        <v>-53.499219180000011</v>
      </c>
      <c r="I15" s="19"/>
    </row>
    <row r="16" spans="1:9" ht="18.75" hidden="1">
      <c r="A16" s="39" t="s">
        <v>112</v>
      </c>
      <c r="B16" s="24">
        <f t="shared" si="0"/>
        <v>367.88389286999995</v>
      </c>
      <c r="C16" s="59"/>
      <c r="D16" s="26">
        <v>166.99124344000001</v>
      </c>
      <c r="E16" s="71"/>
      <c r="F16" s="24">
        <v>200.89264942999998</v>
      </c>
      <c r="G16" s="59"/>
      <c r="H16" s="61">
        <f t="shared" si="1"/>
        <v>-33.901405989999972</v>
      </c>
      <c r="I16" s="19"/>
    </row>
    <row r="17" spans="1:9" ht="18.75" hidden="1">
      <c r="A17" s="39" t="s">
        <v>113</v>
      </c>
      <c r="B17" s="24">
        <f t="shared" si="0"/>
        <v>432.26565245</v>
      </c>
      <c r="C17" s="59"/>
      <c r="D17" s="26">
        <v>204.88756517000002</v>
      </c>
      <c r="E17" s="71"/>
      <c r="F17" s="24">
        <v>227.37808727999999</v>
      </c>
      <c r="G17" s="59"/>
      <c r="H17" s="61">
        <f t="shared" si="1"/>
        <v>-22.490522109999972</v>
      </c>
      <c r="I17" s="19"/>
    </row>
    <row r="18" spans="1:9" ht="18.75" hidden="1">
      <c r="A18" s="39" t="s">
        <v>114</v>
      </c>
      <c r="B18" s="24">
        <f t="shared" si="0"/>
        <v>398.58038692000002</v>
      </c>
      <c r="C18" s="59"/>
      <c r="D18" s="26">
        <v>194.94351963</v>
      </c>
      <c r="E18" s="71"/>
      <c r="F18" s="24">
        <v>203.63686729</v>
      </c>
      <c r="G18" s="59"/>
      <c r="H18" s="61">
        <f t="shared" si="1"/>
        <v>-8.6933476600000006</v>
      </c>
      <c r="I18" s="19"/>
    </row>
    <row r="19" spans="1:9" ht="18.75" hidden="1">
      <c r="A19" s="39" t="s">
        <v>115</v>
      </c>
      <c r="B19" s="24">
        <f t="shared" si="0"/>
        <v>402.60709942</v>
      </c>
      <c r="C19" s="59"/>
      <c r="D19" s="26">
        <v>191.30879350999999</v>
      </c>
      <c r="E19" s="71"/>
      <c r="F19" s="24">
        <v>211.29830591000001</v>
      </c>
      <c r="G19" s="59"/>
      <c r="H19" s="61">
        <f t="shared" si="1"/>
        <v>-19.989512400000024</v>
      </c>
      <c r="I19" s="19"/>
    </row>
    <row r="20" spans="1:9" ht="18.75" hidden="1">
      <c r="A20" s="39" t="s">
        <v>116</v>
      </c>
      <c r="B20" s="24">
        <f t="shared" si="0"/>
        <v>410.23712307</v>
      </c>
      <c r="C20" s="59"/>
      <c r="D20" s="26">
        <v>197.3426139</v>
      </c>
      <c r="E20" s="71"/>
      <c r="F20" s="24">
        <v>212.89450916999999</v>
      </c>
      <c r="G20" s="59"/>
      <c r="H20" s="61">
        <f t="shared" si="1"/>
        <v>-15.551895269999989</v>
      </c>
      <c r="I20" s="19"/>
    </row>
    <row r="21" spans="1:9" ht="18.75" hidden="1">
      <c r="A21" s="39" t="s">
        <v>117</v>
      </c>
      <c r="B21" s="24">
        <f t="shared" si="0"/>
        <v>412.26504095999996</v>
      </c>
      <c r="C21" s="59"/>
      <c r="D21" s="26">
        <v>209.48204249999998</v>
      </c>
      <c r="E21" s="71"/>
      <c r="F21" s="24">
        <v>202.78299846000002</v>
      </c>
      <c r="G21" s="59"/>
      <c r="H21" s="61">
        <f t="shared" si="1"/>
        <v>6.6990440399999613</v>
      </c>
      <c r="I21" s="19"/>
    </row>
    <row r="22" spans="1:9" ht="18.75" hidden="1">
      <c r="A22" s="39" t="s">
        <v>118</v>
      </c>
      <c r="B22" s="24">
        <f t="shared" si="0"/>
        <v>420.62088262000003</v>
      </c>
      <c r="C22" s="59"/>
      <c r="D22" s="26">
        <v>194.75918104000002</v>
      </c>
      <c r="E22" s="71"/>
      <c r="F22" s="24">
        <v>225.86170158000002</v>
      </c>
      <c r="G22" s="59"/>
      <c r="H22" s="61">
        <f t="shared" si="1"/>
        <v>-31.10252054</v>
      </c>
      <c r="I22" s="19"/>
    </row>
    <row r="23" spans="1:9" ht="18.75" hidden="1">
      <c r="A23" s="39" t="s">
        <v>56</v>
      </c>
      <c r="B23" s="24">
        <f t="shared" si="0"/>
        <v>406.45649388999999</v>
      </c>
      <c r="C23" s="59"/>
      <c r="D23" s="26">
        <v>194.08926012000001</v>
      </c>
      <c r="E23" s="71"/>
      <c r="F23" s="24">
        <v>212.36723376999998</v>
      </c>
      <c r="G23" s="59"/>
      <c r="H23" s="61">
        <f t="shared" si="1"/>
        <v>-18.277973649999979</v>
      </c>
      <c r="I23" s="19"/>
    </row>
    <row r="24" spans="1:9" ht="18.75" hidden="1">
      <c r="A24" s="39" t="s">
        <v>57</v>
      </c>
      <c r="B24" s="24">
        <f t="shared" si="0"/>
        <v>389.57154221000002</v>
      </c>
      <c r="C24" s="59"/>
      <c r="D24" s="26">
        <v>180.15731700000001</v>
      </c>
      <c r="E24" s="71"/>
      <c r="F24" s="24">
        <v>209.41422521000001</v>
      </c>
      <c r="G24" s="59"/>
      <c r="H24" s="61">
        <f t="shared" si="1"/>
        <v>-29.256908210000006</v>
      </c>
      <c r="I24" s="19"/>
    </row>
    <row r="25" spans="1:9" ht="18.75" hidden="1">
      <c r="A25" s="32" t="s">
        <v>119</v>
      </c>
      <c r="B25" s="8">
        <f t="shared" si="0"/>
        <v>4747.8661859999993</v>
      </c>
      <c r="C25" s="65">
        <f>((B25/B12)-1)*100</f>
        <v>-1.0520781992857775</v>
      </c>
      <c r="D25" s="10">
        <f>SUM(D26:D37)</f>
        <v>2249.55940624</v>
      </c>
      <c r="E25" s="66">
        <f>((D25/D12)-1)*100</f>
        <v>-1.385620009700228</v>
      </c>
      <c r="F25" s="8">
        <f>SUM(F26:F37)</f>
        <v>2498.3067797599997</v>
      </c>
      <c r="G25" s="65">
        <f>((F25/F12)-1)*100</f>
        <v>-0.74980956636810925</v>
      </c>
      <c r="H25" s="12">
        <f t="shared" si="1"/>
        <v>-248.74737351999966</v>
      </c>
      <c r="I25" s="19">
        <f>((H25/H12)-1)*100</f>
        <v>5.3955702409905326</v>
      </c>
    </row>
    <row r="26" spans="1:9" ht="18.75" hidden="1">
      <c r="A26" s="39" t="s">
        <v>46</v>
      </c>
      <c r="B26" s="24">
        <f t="shared" si="0"/>
        <v>432.22679912000001</v>
      </c>
      <c r="C26" s="59">
        <f t="shared" ref="C26:C53" si="4">((B26/B13)-1)*100</f>
        <v>-83.710500352083841</v>
      </c>
      <c r="D26" s="26">
        <v>184.72561493000001</v>
      </c>
      <c r="E26" s="71">
        <f>((D26/D13)-1)*100</f>
        <v>19.1004531397422</v>
      </c>
      <c r="F26" s="24">
        <v>247.50118418999998</v>
      </c>
      <c r="G26" s="59">
        <f t="shared" ref="G26:G37" si="5">((F26/F13)-1)*100</f>
        <v>-90.093242903748745</v>
      </c>
      <c r="H26" s="30">
        <f t="shared" si="1"/>
        <v>-62.775569259999969</v>
      </c>
      <c r="I26" s="31">
        <f t="shared" ref="I26:I50" si="6">((H26/H13)-1)*100</f>
        <v>-97.320953999030309</v>
      </c>
    </row>
    <row r="27" spans="1:9" ht="18.75" hidden="1">
      <c r="A27" s="39" t="s">
        <v>47</v>
      </c>
      <c r="B27" s="24">
        <f t="shared" si="0"/>
        <v>377.35407479000003</v>
      </c>
      <c r="C27" s="59">
        <f t="shared" si="4"/>
        <v>-2.2400698630621552</v>
      </c>
      <c r="D27" s="26">
        <v>177.62948690000002</v>
      </c>
      <c r="E27" s="71">
        <f t="shared" ref="E27:E37" si="7">((D27/D14)-1)*100</f>
        <v>-8.7202468996775533</v>
      </c>
      <c r="F27" s="24">
        <v>199.72458789000001</v>
      </c>
      <c r="G27" s="59">
        <f t="shared" si="5"/>
        <v>4.3483542114409302</v>
      </c>
      <c r="H27" s="30">
        <f t="shared" si="1"/>
        <v>-22.095100989999992</v>
      </c>
      <c r="I27" s="31">
        <f t="shared" si="6"/>
        <v>-791.06820277462009</v>
      </c>
    </row>
    <row r="28" spans="1:9" ht="18.75" hidden="1">
      <c r="A28" s="39" t="s">
        <v>111</v>
      </c>
      <c r="B28" s="24">
        <f t="shared" si="0"/>
        <v>425.83924260999999</v>
      </c>
      <c r="C28" s="59">
        <f t="shared" si="4"/>
        <v>-5.0551543172368536</v>
      </c>
      <c r="D28" s="26">
        <v>206.75123717999998</v>
      </c>
      <c r="E28" s="71">
        <f t="shared" si="7"/>
        <v>4.680723235365214</v>
      </c>
      <c r="F28" s="24">
        <v>219.08800543000001</v>
      </c>
      <c r="G28" s="59">
        <f t="shared" si="5"/>
        <v>-12.715932386879135</v>
      </c>
      <c r="H28" s="30">
        <f t="shared" si="1"/>
        <v>-12.336768250000034</v>
      </c>
      <c r="I28" s="31">
        <f t="shared" si="6"/>
        <v>-76.940283542283964</v>
      </c>
    </row>
    <row r="29" spans="1:9" ht="18.75" hidden="1">
      <c r="A29" s="39" t="s">
        <v>112</v>
      </c>
      <c r="B29" s="24">
        <f t="shared" si="0"/>
        <v>395.93848651999997</v>
      </c>
      <c r="C29" s="59">
        <f t="shared" si="4"/>
        <v>7.625936931115862</v>
      </c>
      <c r="D29" s="26">
        <v>174.12049216</v>
      </c>
      <c r="E29" s="71">
        <f t="shared" si="7"/>
        <v>4.2692350647485</v>
      </c>
      <c r="F29" s="24">
        <v>221.81799436</v>
      </c>
      <c r="G29" s="59">
        <f t="shared" si="5"/>
        <v>10.416182468284552</v>
      </c>
      <c r="H29" s="30">
        <f t="shared" si="1"/>
        <v>-47.697502200000002</v>
      </c>
      <c r="I29" s="31">
        <f t="shared" si="6"/>
        <v>40.694761196835081</v>
      </c>
    </row>
    <row r="30" spans="1:9" ht="18.75" hidden="1">
      <c r="A30" s="39" t="s">
        <v>113</v>
      </c>
      <c r="B30" s="24">
        <f t="shared" si="0"/>
        <v>406.57072378999999</v>
      </c>
      <c r="C30" s="59">
        <f t="shared" si="4"/>
        <v>-5.9442448212958858</v>
      </c>
      <c r="D30" s="26">
        <v>190.07186858</v>
      </c>
      <c r="E30" s="71">
        <f t="shared" si="7"/>
        <v>-7.2311350753312409</v>
      </c>
      <c r="F30" s="24">
        <v>216.49885520999999</v>
      </c>
      <c r="G30" s="59">
        <f t="shared" si="5"/>
        <v>-4.7846440262306338</v>
      </c>
      <c r="H30" s="30">
        <f t="shared" si="1"/>
        <v>-26.426986629999988</v>
      </c>
      <c r="I30" s="31">
        <f t="shared" si="6"/>
        <v>17.502770726028373</v>
      </c>
    </row>
    <row r="31" spans="1:9" ht="18.75" hidden="1">
      <c r="A31" s="39" t="s">
        <v>114</v>
      </c>
      <c r="B31" s="24">
        <f t="shared" si="0"/>
        <v>386.87679850000001</v>
      </c>
      <c r="C31" s="59">
        <f t="shared" si="4"/>
        <v>-2.9363181942891448</v>
      </c>
      <c r="D31" s="26">
        <v>183.07369436000002</v>
      </c>
      <c r="E31" s="71">
        <f t="shared" si="7"/>
        <v>-6.0888534753700601</v>
      </c>
      <c r="F31" s="24">
        <v>203.80310413999999</v>
      </c>
      <c r="G31" s="59">
        <f t="shared" si="5"/>
        <v>8.1633965505489847E-2</v>
      </c>
      <c r="H31" s="30">
        <f t="shared" si="1"/>
        <v>-20.729409779999969</v>
      </c>
      <c r="I31" s="31">
        <f t="shared" si="6"/>
        <v>138.45140664718301</v>
      </c>
    </row>
    <row r="32" spans="1:9" ht="18.75" hidden="1">
      <c r="A32" s="39" t="s">
        <v>115</v>
      </c>
      <c r="B32" s="24">
        <f t="shared" si="0"/>
        <v>393.13866601999996</v>
      </c>
      <c r="C32" s="59">
        <f t="shared" si="4"/>
        <v>-2.3517800390605026</v>
      </c>
      <c r="D32" s="26">
        <v>187.76261692</v>
      </c>
      <c r="E32" s="71">
        <f t="shared" si="7"/>
        <v>-1.8536401411232695</v>
      </c>
      <c r="F32" s="24">
        <v>205.37604909999999</v>
      </c>
      <c r="G32" s="59">
        <f t="shared" si="5"/>
        <v>-2.8027942696911778</v>
      </c>
      <c r="H32" s="30">
        <f t="shared" si="1"/>
        <v>-17.61343217999999</v>
      </c>
      <c r="I32" s="31">
        <f t="shared" si="6"/>
        <v>-11.886634213248904</v>
      </c>
    </row>
    <row r="33" spans="1:9" ht="18.75" hidden="1">
      <c r="A33" s="39" t="s">
        <v>116</v>
      </c>
      <c r="B33" s="24">
        <f t="shared" si="0"/>
        <v>403.78101702999999</v>
      </c>
      <c r="C33" s="59">
        <f t="shared" si="4"/>
        <v>-1.5737498331905964</v>
      </c>
      <c r="D33" s="26">
        <v>199.28580319</v>
      </c>
      <c r="E33" s="71">
        <f t="shared" si="7"/>
        <v>0.98467799305863579</v>
      </c>
      <c r="F33" s="24">
        <v>204.49521383999999</v>
      </c>
      <c r="G33" s="59">
        <f t="shared" si="5"/>
        <v>-3.9452850910743908</v>
      </c>
      <c r="H33" s="30">
        <f t="shared" si="1"/>
        <v>-5.2094106499999953</v>
      </c>
      <c r="I33" s="31">
        <f t="shared" si="6"/>
        <v>-66.503049566896948</v>
      </c>
    </row>
    <row r="34" spans="1:9" ht="18.75" hidden="1">
      <c r="A34" s="39" t="s">
        <v>117</v>
      </c>
      <c r="B34" s="24">
        <f t="shared" si="0"/>
        <v>381.59938466</v>
      </c>
      <c r="C34" s="59">
        <f t="shared" si="4"/>
        <v>-7.4383353554771325</v>
      </c>
      <c r="D34" s="26">
        <v>191.18007151999998</v>
      </c>
      <c r="E34" s="71">
        <f t="shared" si="7"/>
        <v>-8.7367732152983884</v>
      </c>
      <c r="F34" s="24">
        <v>190.41931314000001</v>
      </c>
      <c r="G34" s="59">
        <f t="shared" si="5"/>
        <v>-6.0970029114343127</v>
      </c>
      <c r="H34" s="30">
        <f t="shared" si="1"/>
        <v>0.7607583799999702</v>
      </c>
      <c r="I34" s="31">
        <f t="shared" si="6"/>
        <v>-88.643777000755847</v>
      </c>
    </row>
    <row r="35" spans="1:9" ht="18.75" hidden="1">
      <c r="A35" s="39" t="s">
        <v>118</v>
      </c>
      <c r="B35" s="24">
        <f t="shared" si="0"/>
        <v>406.85770202000003</v>
      </c>
      <c r="C35" s="59">
        <f t="shared" si="4"/>
        <v>-3.2721106270974243</v>
      </c>
      <c r="D35" s="26">
        <v>193.24514647000001</v>
      </c>
      <c r="E35" s="71">
        <f t="shared" si="7"/>
        <v>-0.7773880347592188</v>
      </c>
      <c r="F35" s="24">
        <v>213.61255555</v>
      </c>
      <c r="G35" s="59">
        <f t="shared" si="5"/>
        <v>-5.4232948500396283</v>
      </c>
      <c r="H35" s="30">
        <f t="shared" si="1"/>
        <v>-20.367409079999987</v>
      </c>
      <c r="I35" s="31">
        <f t="shared" si="6"/>
        <v>-34.515245946687557</v>
      </c>
    </row>
    <row r="36" spans="1:9" ht="18.75" hidden="1">
      <c r="A36" s="39" t="s">
        <v>56</v>
      </c>
      <c r="B36" s="24">
        <f t="shared" si="0"/>
        <v>373.71393601</v>
      </c>
      <c r="C36" s="59">
        <f t="shared" si="4"/>
        <v>-8.0556119467145688</v>
      </c>
      <c r="D36" s="26">
        <v>182.87187042000002</v>
      </c>
      <c r="E36" s="71">
        <f t="shared" si="7"/>
        <v>-5.7795004695595171</v>
      </c>
      <c r="F36" s="24">
        <v>190.84206558999998</v>
      </c>
      <c r="G36" s="59">
        <f t="shared" si="5"/>
        <v>-10.135823590993521</v>
      </c>
      <c r="H36" s="30">
        <f t="shared" si="1"/>
        <v>-7.970195169999954</v>
      </c>
      <c r="I36" s="31">
        <f t="shared" si="6"/>
        <v>-56.394536272898264</v>
      </c>
    </row>
    <row r="37" spans="1:9" ht="18.75" hidden="1">
      <c r="A37" s="39" t="s">
        <v>57</v>
      </c>
      <c r="B37" s="24">
        <f t="shared" si="0"/>
        <v>363.96935493000001</v>
      </c>
      <c r="C37" s="59">
        <f t="shared" si="4"/>
        <v>-6.5718833400307926</v>
      </c>
      <c r="D37" s="26">
        <v>178.84150360999999</v>
      </c>
      <c r="E37" s="71">
        <f t="shared" si="7"/>
        <v>-0.73036910846092651</v>
      </c>
      <c r="F37" s="24">
        <v>185.12785132000002</v>
      </c>
      <c r="G37" s="59">
        <f t="shared" si="5"/>
        <v>-11.597289470495941</v>
      </c>
      <c r="H37" s="30">
        <f t="shared" si="1"/>
        <v>-6.2863477100000296</v>
      </c>
      <c r="I37" s="31">
        <f t="shared" si="6"/>
        <v>-78.513287648585646</v>
      </c>
    </row>
    <row r="38" spans="1:9" ht="18.75" hidden="1">
      <c r="A38" s="32" t="s">
        <v>32</v>
      </c>
      <c r="B38" s="8">
        <f t="shared" si="0"/>
        <v>4530.8270254399995</v>
      </c>
      <c r="C38" s="65">
        <f>((B38/B25)-1)*100</f>
        <v>-4.5712990227058548</v>
      </c>
      <c r="D38" s="10">
        <f>SUM(D39:D50)</f>
        <v>2250.13028334</v>
      </c>
      <c r="E38" s="66">
        <f>((D38/D25)-1)*100</f>
        <v>2.5377284921490606E-2</v>
      </c>
      <c r="F38" s="8">
        <f>SUM(F39:F50)</f>
        <v>2280.6967420999999</v>
      </c>
      <c r="G38" s="65">
        <f>((F38/F25)-1)*100</f>
        <v>-8.7103008895050298</v>
      </c>
      <c r="H38" s="12">
        <f t="shared" si="1"/>
        <v>-30.566458759999932</v>
      </c>
      <c r="I38" s="19">
        <f>((H38/H25)-1)*100</f>
        <v>-87.711846630797751</v>
      </c>
    </row>
    <row r="39" spans="1:9" ht="18.75" hidden="1">
      <c r="A39" s="39" t="s">
        <v>46</v>
      </c>
      <c r="B39" s="58">
        <f t="shared" si="0"/>
        <v>377.56469966999998</v>
      </c>
      <c r="C39" s="59">
        <f t="shared" si="4"/>
        <v>-12.646624309573195</v>
      </c>
      <c r="D39" s="26">
        <v>174.98819538000001</v>
      </c>
      <c r="E39" s="71">
        <f>((D39/D26)-1)*100</f>
        <v>-5.2712882042319382</v>
      </c>
      <c r="F39" s="58">
        <v>202.57650429</v>
      </c>
      <c r="G39" s="59">
        <f>((F39/F26)-1)*100</f>
        <v>-18.151298971366746</v>
      </c>
      <c r="H39" s="30">
        <f t="shared" si="1"/>
        <v>-27.588308909999995</v>
      </c>
      <c r="I39" s="31">
        <f t="shared" si="6"/>
        <v>-56.052475134496284</v>
      </c>
    </row>
    <row r="40" spans="1:9" ht="18.75" hidden="1">
      <c r="A40" s="39" t="s">
        <v>47</v>
      </c>
      <c r="B40" s="58">
        <f t="shared" si="0"/>
        <v>351.31400064000002</v>
      </c>
      <c r="C40" s="59">
        <f t="shared" si="4"/>
        <v>-6.9007004004107975</v>
      </c>
      <c r="D40" s="26">
        <v>183.41827212000001</v>
      </c>
      <c r="E40" s="71">
        <f t="shared" ref="E40:G50" si="8">((D40/D27)-1)*100</f>
        <v>3.2589100610637356</v>
      </c>
      <c r="F40" s="58">
        <v>167.89572852000001</v>
      </c>
      <c r="G40" s="59">
        <f t="shared" si="8"/>
        <v>-15.936375038375349</v>
      </c>
      <c r="H40" s="30">
        <f t="shared" si="1"/>
        <v>15.522543600000006</v>
      </c>
      <c r="I40" s="31">
        <f t="shared" si="6"/>
        <v>-170.25332722862566</v>
      </c>
    </row>
    <row r="41" spans="1:9" ht="18.75" hidden="1">
      <c r="A41" s="39" t="s">
        <v>111</v>
      </c>
      <c r="B41" s="58">
        <f t="shared" si="0"/>
        <v>383.03855435999998</v>
      </c>
      <c r="C41" s="59">
        <f t="shared" si="4"/>
        <v>-10.050902774406477</v>
      </c>
      <c r="D41" s="26">
        <v>196.74241182999998</v>
      </c>
      <c r="E41" s="71">
        <f t="shared" si="8"/>
        <v>-4.8409990123958524</v>
      </c>
      <c r="F41" s="58">
        <v>186.29614253</v>
      </c>
      <c r="G41" s="59">
        <f t="shared" si="8"/>
        <v>-14.967438694619551</v>
      </c>
      <c r="H41" s="30">
        <f t="shared" si="1"/>
        <v>10.446269299999983</v>
      </c>
      <c r="I41" s="31">
        <f t="shared" si="6"/>
        <v>-184.67589800108271</v>
      </c>
    </row>
    <row r="42" spans="1:9" ht="18.75" hidden="1">
      <c r="A42" s="39" t="s">
        <v>112</v>
      </c>
      <c r="B42" s="58">
        <f t="shared" si="0"/>
        <v>358.28814785999998</v>
      </c>
      <c r="C42" s="59">
        <f t="shared" si="4"/>
        <v>-9.5091383994816976</v>
      </c>
      <c r="D42" s="26">
        <v>170.47942024</v>
      </c>
      <c r="E42" s="71">
        <f t="shared" si="8"/>
        <v>-2.0911220011107012</v>
      </c>
      <c r="F42" s="58">
        <v>187.80872761999998</v>
      </c>
      <c r="G42" s="59">
        <f t="shared" si="8"/>
        <v>-15.332059438245849</v>
      </c>
      <c r="H42" s="30">
        <f t="shared" si="1"/>
        <v>-17.329307379999989</v>
      </c>
      <c r="I42" s="31">
        <f t="shared" si="6"/>
        <v>-63.66831263545707</v>
      </c>
    </row>
    <row r="43" spans="1:9" ht="18.75" hidden="1">
      <c r="A43" s="39" t="s">
        <v>113</v>
      </c>
      <c r="B43" s="58">
        <f t="shared" si="0"/>
        <v>389.95648102000001</v>
      </c>
      <c r="C43" s="59">
        <f t="shared" si="4"/>
        <v>-4.0864336258951806</v>
      </c>
      <c r="D43" s="26">
        <v>190.70379127000001</v>
      </c>
      <c r="E43" s="71">
        <f t="shared" si="8"/>
        <v>0.33246513264746369</v>
      </c>
      <c r="F43" s="58">
        <v>199.25268975</v>
      </c>
      <c r="G43" s="59">
        <f t="shared" si="8"/>
        <v>-7.9659384079751927</v>
      </c>
      <c r="H43" s="30">
        <f t="shared" si="1"/>
        <v>-8.5488984799999912</v>
      </c>
      <c r="I43" s="31">
        <f t="shared" si="6"/>
        <v>-67.650876735619718</v>
      </c>
    </row>
    <row r="44" spans="1:9" ht="18.75" hidden="1">
      <c r="A44" s="39" t="s">
        <v>114</v>
      </c>
      <c r="B44" s="58">
        <f t="shared" si="0"/>
        <v>376.79844766000002</v>
      </c>
      <c r="C44" s="59">
        <f t="shared" si="4"/>
        <v>-2.6050543426423656</v>
      </c>
      <c r="D44" s="26">
        <v>195.52175724</v>
      </c>
      <c r="E44" s="71">
        <f t="shared" si="8"/>
        <v>6.7994819919468208</v>
      </c>
      <c r="F44" s="58">
        <v>181.27669042000002</v>
      </c>
      <c r="G44" s="59">
        <f t="shared" si="8"/>
        <v>-11.053027781424628</v>
      </c>
      <c r="H44" s="30">
        <f t="shared" si="1"/>
        <v>14.245066819999977</v>
      </c>
      <c r="I44" s="31">
        <f t="shared" si="6"/>
        <v>-168.71911439438966</v>
      </c>
    </row>
    <row r="45" spans="1:9" ht="18.75" hidden="1">
      <c r="A45" s="39" t="s">
        <v>115</v>
      </c>
      <c r="B45" s="58">
        <f t="shared" si="0"/>
        <v>392.34494265999996</v>
      </c>
      <c r="C45" s="59">
        <f t="shared" si="4"/>
        <v>-0.20189399532622998</v>
      </c>
      <c r="D45" s="26">
        <v>189.24413049999998</v>
      </c>
      <c r="E45" s="71">
        <f t="shared" si="8"/>
        <v>0.7890354343704109</v>
      </c>
      <c r="F45" s="58">
        <v>203.10081215999998</v>
      </c>
      <c r="G45" s="59">
        <f t="shared" si="8"/>
        <v>-1.1078394729914121</v>
      </c>
      <c r="H45" s="30">
        <f t="shared" si="1"/>
        <v>-13.856681659999992</v>
      </c>
      <c r="I45" s="31">
        <f t="shared" si="6"/>
        <v>-21.328895365809387</v>
      </c>
    </row>
    <row r="46" spans="1:9" ht="18.75" hidden="1">
      <c r="A46" s="39" t="s">
        <v>116</v>
      </c>
      <c r="B46" s="58">
        <f t="shared" si="0"/>
        <v>365.85853951999997</v>
      </c>
      <c r="C46" s="59">
        <f t="shared" si="4"/>
        <v>-9.391842585601907</v>
      </c>
      <c r="D46" s="26">
        <v>187.45005842999998</v>
      </c>
      <c r="E46" s="71">
        <f t="shared" si="8"/>
        <v>-5.9390807426035082</v>
      </c>
      <c r="F46" s="58">
        <v>178.40848108999998</v>
      </c>
      <c r="G46" s="59">
        <f t="shared" si="8"/>
        <v>-12.756647092195838</v>
      </c>
      <c r="H46" s="30">
        <f t="shared" si="1"/>
        <v>9.0415773400000035</v>
      </c>
      <c r="I46" s="31">
        <f t="shared" si="6"/>
        <v>-273.56238445130089</v>
      </c>
    </row>
    <row r="47" spans="1:9" ht="18.75" hidden="1">
      <c r="A47" s="39" t="s">
        <v>117</v>
      </c>
      <c r="B47" s="58">
        <f t="shared" si="0"/>
        <v>411.76883896999999</v>
      </c>
      <c r="C47" s="59">
        <f t="shared" si="4"/>
        <v>7.9060542345686935</v>
      </c>
      <c r="D47" s="26">
        <v>195.64164217000001</v>
      </c>
      <c r="E47" s="71">
        <f t="shared" si="8"/>
        <v>2.3337006909390556</v>
      </c>
      <c r="F47" s="58">
        <v>216.12719679999998</v>
      </c>
      <c r="G47" s="59">
        <f t="shared" si="8"/>
        <v>13.500670302858953</v>
      </c>
      <c r="H47" s="30">
        <f t="shared" si="1"/>
        <v>-20.485554629999967</v>
      </c>
      <c r="I47" s="31">
        <f t="shared" si="6"/>
        <v>-2792.7806736747048</v>
      </c>
    </row>
    <row r="48" spans="1:9" ht="18.75" hidden="1">
      <c r="A48" s="39" t="s">
        <v>118</v>
      </c>
      <c r="B48" s="58">
        <f t="shared" si="0"/>
        <v>400.19443143000001</v>
      </c>
      <c r="C48" s="59">
        <f t="shared" si="4"/>
        <v>-1.6377398183486935</v>
      </c>
      <c r="D48" s="26">
        <v>199.23561888</v>
      </c>
      <c r="E48" s="71">
        <f t="shared" si="8"/>
        <v>3.0999342128005036</v>
      </c>
      <c r="F48" s="58">
        <v>200.95881255</v>
      </c>
      <c r="G48" s="59">
        <f t="shared" si="8"/>
        <v>-5.9236887866538135</v>
      </c>
      <c r="H48" s="30">
        <f t="shared" si="1"/>
        <v>-1.7231936700000006</v>
      </c>
      <c r="I48" s="31">
        <f t="shared" si="6"/>
        <v>-91.539455690060691</v>
      </c>
    </row>
    <row r="49" spans="1:9" ht="18.75" hidden="1">
      <c r="A49" s="39" t="s">
        <v>56</v>
      </c>
      <c r="B49" s="34">
        <f t="shared" si="0"/>
        <v>366.00108201</v>
      </c>
      <c r="C49" s="59">
        <f t="shared" si="4"/>
        <v>-2.0638390107543647</v>
      </c>
      <c r="D49" s="26">
        <v>181.34979819</v>
      </c>
      <c r="E49" s="71">
        <f t="shared" si="8"/>
        <v>-0.83231621490188479</v>
      </c>
      <c r="F49" s="24">
        <v>184.65128382</v>
      </c>
      <c r="G49" s="59">
        <f t="shared" si="8"/>
        <v>-3.2439293459022189</v>
      </c>
      <c r="H49" s="30">
        <f t="shared" si="1"/>
        <v>-3.3014856300000019</v>
      </c>
      <c r="I49" s="31">
        <f t="shared" si="6"/>
        <v>-58.577104329554061</v>
      </c>
    </row>
    <row r="50" spans="1:9" ht="18.75" hidden="1">
      <c r="A50" s="39" t="s">
        <v>120</v>
      </c>
      <c r="B50" s="58">
        <f t="shared" si="0"/>
        <v>357.69885964000002</v>
      </c>
      <c r="C50" s="59">
        <f t="shared" si="4"/>
        <v>-1.7228085840375051</v>
      </c>
      <c r="D50" s="26">
        <v>185.35518708999999</v>
      </c>
      <c r="E50" s="71">
        <f t="shared" si="8"/>
        <v>3.6421542810355589</v>
      </c>
      <c r="F50" s="24">
        <v>172.34367255000001</v>
      </c>
      <c r="G50" s="59">
        <f t="shared" si="8"/>
        <v>-6.9055945276986446</v>
      </c>
      <c r="H50" s="30">
        <f t="shared" si="1"/>
        <v>13.011514539999979</v>
      </c>
      <c r="I50" s="31">
        <f t="shared" si="6"/>
        <v>-306.98050983247185</v>
      </c>
    </row>
    <row r="51" spans="1:9" ht="19.5" hidden="1">
      <c r="A51" s="32" t="s">
        <v>34</v>
      </c>
      <c r="B51" s="8">
        <f>D51+F51</f>
        <v>4127.8043590100006</v>
      </c>
      <c r="C51" s="65">
        <f t="shared" si="4"/>
        <v>-8.8951236532994855</v>
      </c>
      <c r="D51" s="10">
        <f>SUM(D52:D63)</f>
        <v>2108.4313713400002</v>
      </c>
      <c r="E51" s="66">
        <f>((D51/D38)-1)*100</f>
        <v>-6.2973647814591356</v>
      </c>
      <c r="F51" s="8">
        <f>SUM(F52:F63)</f>
        <v>2019.3729876699999</v>
      </c>
      <c r="G51" s="65">
        <f>((F51/F38)-1)*100</f>
        <v>-11.458066721723847</v>
      </c>
      <c r="H51" s="12">
        <f>D51-F51</f>
        <v>89.058383670000239</v>
      </c>
      <c r="I51" s="141" t="s">
        <v>95</v>
      </c>
    </row>
    <row r="52" spans="1:9" ht="18.75" hidden="1">
      <c r="A52" s="39" t="s">
        <v>46</v>
      </c>
      <c r="B52" s="58">
        <f t="shared" ref="B52:B53" si="9">D52+F52</f>
        <v>350.22893606000002</v>
      </c>
      <c r="C52" s="59">
        <f t="shared" si="4"/>
        <v>-7.2400210172963835</v>
      </c>
      <c r="D52" s="26">
        <v>172.01249671000002</v>
      </c>
      <c r="E52" s="71">
        <f>((D52/D39)-1)*100</f>
        <v>-1.7005139481197751</v>
      </c>
      <c r="F52" s="58">
        <v>178.21643935</v>
      </c>
      <c r="G52" s="59">
        <f>((F52/F39)-1)*100</f>
        <v>-12.025118621420749</v>
      </c>
      <c r="H52" s="61">
        <f t="shared" ref="H52:H53" si="10">D52-F52</f>
        <v>-6.2039426399999797</v>
      </c>
      <c r="I52" s="31">
        <f t="shared" ref="I52:I53" si="11">((H52/H39)-1)*100</f>
        <v>-77.512421438230234</v>
      </c>
    </row>
    <row r="53" spans="1:9" ht="18.75" hidden="1">
      <c r="A53" s="39" t="s">
        <v>47</v>
      </c>
      <c r="B53" s="58">
        <f t="shared" si="9"/>
        <v>340.87289138</v>
      </c>
      <c r="C53" s="59">
        <f t="shared" si="4"/>
        <v>-2.9720162706237452</v>
      </c>
      <c r="D53" s="26">
        <v>171.31716849</v>
      </c>
      <c r="E53" s="71">
        <f t="shared" ref="E53:G54" si="12">((D53/D40)-1)*100</f>
        <v>-6.5975453209388801</v>
      </c>
      <c r="F53" s="58">
        <v>169.55572289</v>
      </c>
      <c r="G53" s="59">
        <f t="shared" ref="G53" si="13">((F53/F40)-1)*100</f>
        <v>0.98870554041656789</v>
      </c>
      <c r="H53" s="61">
        <f t="shared" si="10"/>
        <v>1.7614456000000018</v>
      </c>
      <c r="I53" s="31">
        <f t="shared" si="11"/>
        <v>-88.652339169464469</v>
      </c>
    </row>
    <row r="54" spans="1:9" ht="18.75" hidden="1">
      <c r="A54" s="39" t="s">
        <v>48</v>
      </c>
      <c r="B54" s="58">
        <f>D54+F54</f>
        <v>361.29489835999999</v>
      </c>
      <c r="C54" s="59">
        <f>((B54/B41)-1)*100</f>
        <v>-5.6766233457439803</v>
      </c>
      <c r="D54" s="26">
        <v>187.0730987</v>
      </c>
      <c r="E54" s="71">
        <f t="shared" si="12"/>
        <v>-4.914707022273868</v>
      </c>
      <c r="F54" s="58">
        <v>174.22179965999999</v>
      </c>
      <c r="G54" s="59">
        <f t="shared" si="12"/>
        <v>-6.4812629537166266</v>
      </c>
      <c r="H54" s="61">
        <f>D54-F54</f>
        <v>12.851299040000015</v>
      </c>
      <c r="I54" s="31">
        <f>((H54/H41)-1)*100</f>
        <v>23.022857930725916</v>
      </c>
    </row>
    <row r="55" spans="1:9" ht="18.75" hidden="1">
      <c r="A55" s="39" t="s">
        <v>49</v>
      </c>
      <c r="B55" s="58">
        <f>D55+F55</f>
        <v>344.49877579999998</v>
      </c>
      <c r="C55" s="59">
        <f>((B55/B42)-1)*100</f>
        <v>-3.8486821689084016</v>
      </c>
      <c r="D55" s="26">
        <v>168.48788248</v>
      </c>
      <c r="E55" s="60">
        <f>((D55/D42)-1)*100</f>
        <v>-1.1681983415923858</v>
      </c>
      <c r="F55" s="58">
        <v>176.01089332000001</v>
      </c>
      <c r="G55" s="59">
        <f>((F55/F42)-1)*100</f>
        <v>-6.2818349549073949</v>
      </c>
      <c r="H55" s="61">
        <f>D55-F55</f>
        <v>-7.523010840000012</v>
      </c>
      <c r="I55" s="31">
        <f>((H55/H42)-1)*100</f>
        <v>-56.587931213670828</v>
      </c>
    </row>
    <row r="56" spans="1:9" ht="19.5" hidden="1">
      <c r="A56" s="39" t="s">
        <v>50</v>
      </c>
      <c r="B56" s="58">
        <f>D56+F56</f>
        <v>331.78484549999996</v>
      </c>
      <c r="C56" s="59">
        <f>((B56/B43)-1)*100</f>
        <v>-14.917468576965787</v>
      </c>
      <c r="D56" s="26">
        <v>176.48336352999999</v>
      </c>
      <c r="E56" s="60">
        <f>((D56/D43)-1)*100</f>
        <v>-7.4568143849151998</v>
      </c>
      <c r="F56" s="58">
        <v>155.30148197</v>
      </c>
      <c r="G56" s="59">
        <f>((F56/F43)-1)*100</f>
        <v>-22.058024830252009</v>
      </c>
      <c r="H56" s="61">
        <f>D56-F56</f>
        <v>21.181881559999994</v>
      </c>
      <c r="I56" s="72" t="s">
        <v>95</v>
      </c>
    </row>
    <row r="57" spans="1:9" ht="19.5" hidden="1">
      <c r="A57" s="39" t="s">
        <v>51</v>
      </c>
      <c r="B57" s="58">
        <f t="shared" ref="B57:B63" si="14">D57+F57</f>
        <v>358.16178387000002</v>
      </c>
      <c r="C57" s="59">
        <f t="shared" ref="C57" si="15">((B57/B44)-1)*100</f>
        <v>-4.9460564144405916</v>
      </c>
      <c r="D57" s="26">
        <v>178.66121343999998</v>
      </c>
      <c r="E57" s="71">
        <f>((D57/D44)-1)*100</f>
        <v>-8.6233593836331774</v>
      </c>
      <c r="F57" s="58">
        <v>179.50057043000001</v>
      </c>
      <c r="G57" s="59">
        <f>((F57/F44)-1)*100</f>
        <v>-0.97978398981408699</v>
      </c>
      <c r="H57" s="61">
        <f t="shared" ref="H57:H63" si="16">D57-F57</f>
        <v>-0.83935699000002728</v>
      </c>
      <c r="I57" s="72" t="s">
        <v>95</v>
      </c>
    </row>
    <row r="58" spans="1:9" ht="19.5" hidden="1">
      <c r="A58" s="39" t="s">
        <v>52</v>
      </c>
      <c r="B58" s="58">
        <f t="shared" si="14"/>
        <v>348.81363554999996</v>
      </c>
      <c r="C58" s="59">
        <f>((B58/B45)-1)*100</f>
        <v>-11.095162031366756</v>
      </c>
      <c r="D58" s="26">
        <v>177.00000048000001</v>
      </c>
      <c r="E58" s="71">
        <f>((D58/D45)-1)*100</f>
        <v>-6.4700183766069124</v>
      </c>
      <c r="F58" s="58">
        <v>171.81363506999998</v>
      </c>
      <c r="G58" s="59">
        <f>((F58/F45)-1)*100</f>
        <v>-15.404752328293203</v>
      </c>
      <c r="H58" s="61">
        <f t="shared" si="16"/>
        <v>5.186365410000036</v>
      </c>
      <c r="I58" s="72" t="s">
        <v>95</v>
      </c>
    </row>
    <row r="59" spans="1:9" ht="18.75" hidden="1">
      <c r="A59" s="39" t="s">
        <v>53</v>
      </c>
      <c r="B59" s="58">
        <f t="shared" si="14"/>
        <v>336.36329821000004</v>
      </c>
      <c r="C59" s="59">
        <f>((B59/B46)-1)*100</f>
        <v>-8.0619250677316892</v>
      </c>
      <c r="D59" s="26">
        <v>170.66773157</v>
      </c>
      <c r="E59" s="71">
        <f>((D59/D46)-1)*100</f>
        <v>-8.9529589910835146</v>
      </c>
      <c r="F59" s="58">
        <v>165.69556664000001</v>
      </c>
      <c r="G59" s="59">
        <f>((F59/F46)-1)*100</f>
        <v>-7.1257343666228596</v>
      </c>
      <c r="H59" s="61">
        <f t="shared" si="16"/>
        <v>4.972164929999991</v>
      </c>
      <c r="I59" s="31">
        <f>((H59/H46)-1)*100</f>
        <v>-45.007770845435367</v>
      </c>
    </row>
    <row r="60" spans="1:9" ht="19.5" hidden="1">
      <c r="A60" s="39" t="s">
        <v>54</v>
      </c>
      <c r="B60" s="58">
        <f t="shared" si="14"/>
        <v>343.741715</v>
      </c>
      <c r="C60" s="59">
        <f>((B60/B47)-1)*100</f>
        <v>-16.520707137568557</v>
      </c>
      <c r="D60" s="26">
        <v>184.57595072000001</v>
      </c>
      <c r="E60" s="71">
        <f t="shared" ref="E60" si="17">((D60/D47)-1)*100</f>
        <v>-5.6561023140383471</v>
      </c>
      <c r="F60" s="58">
        <v>159.16576427999999</v>
      </c>
      <c r="G60" s="59">
        <f t="shared" ref="G60" si="18">((F60/F47)-1)*100</f>
        <v>-26.355513495467687</v>
      </c>
      <c r="H60" s="61">
        <f t="shared" si="16"/>
        <v>25.410186440000018</v>
      </c>
      <c r="I60" s="72" t="s">
        <v>95</v>
      </c>
    </row>
    <row r="61" spans="1:9" ht="19.5" hidden="1">
      <c r="A61" s="39" t="s">
        <v>55</v>
      </c>
      <c r="B61" s="58">
        <f t="shared" si="14"/>
        <v>351.25849119999998</v>
      </c>
      <c r="C61" s="59">
        <f>((B61/B47)-1)*100</f>
        <v>-14.695222669437735</v>
      </c>
      <c r="D61" s="26">
        <v>185.00629671999999</v>
      </c>
      <c r="E61" s="71">
        <f>((D61/D48)-1)*100</f>
        <v>-7.1419569653207287</v>
      </c>
      <c r="F61" s="58">
        <v>166.25219447999999</v>
      </c>
      <c r="G61" s="59">
        <f>((F61/F48)-1)*100</f>
        <v>-17.270513111419174</v>
      </c>
      <c r="H61" s="61">
        <f t="shared" si="16"/>
        <v>18.754102240000009</v>
      </c>
      <c r="I61" s="72" t="s">
        <v>95</v>
      </c>
    </row>
    <row r="62" spans="1:9" ht="19.5" hidden="1">
      <c r="A62" s="39" t="s">
        <v>56</v>
      </c>
      <c r="B62" s="58">
        <f t="shared" si="14"/>
        <v>335.29239047999999</v>
      </c>
      <c r="C62" s="59">
        <f>((B62/B47)-1)*100</f>
        <v>-18.572665353040907</v>
      </c>
      <c r="D62" s="26">
        <v>168.01732562000001</v>
      </c>
      <c r="E62" s="71">
        <f t="shared" ref="E62:E63" si="19">((D62/D49)-1)*100</f>
        <v>-7.3517989559776513</v>
      </c>
      <c r="F62" s="58">
        <v>167.27506485999999</v>
      </c>
      <c r="G62" s="59">
        <f>((F62/F49)-1)*100</f>
        <v>-9.4102887348124433</v>
      </c>
      <c r="H62" s="61">
        <f t="shared" si="16"/>
        <v>0.74226076000002195</v>
      </c>
      <c r="I62" s="72" t="s">
        <v>95</v>
      </c>
    </row>
    <row r="63" spans="1:9" ht="18.75" hidden="1">
      <c r="A63" s="39" t="s">
        <v>57</v>
      </c>
      <c r="B63" s="58">
        <f t="shared" si="14"/>
        <v>325.49269760000004</v>
      </c>
      <c r="C63" s="59">
        <f t="shared" ref="C63:C89" si="20">((B63/B50)-1)*100</f>
        <v>-9.0037083351099607</v>
      </c>
      <c r="D63" s="26">
        <v>169.12884288000001</v>
      </c>
      <c r="E63" s="71">
        <f t="shared" si="19"/>
        <v>-8.7541894374508207</v>
      </c>
      <c r="F63" s="58">
        <v>156.36385472000001</v>
      </c>
      <c r="G63" s="59">
        <f t="shared" ref="G63" si="21">((F63/F50)-1)*100</f>
        <v>-9.2720652830256771</v>
      </c>
      <c r="H63" s="61">
        <f t="shared" si="16"/>
        <v>12.764988160000001</v>
      </c>
      <c r="I63" s="31">
        <f t="shared" ref="I63" si="22">((H63/H50)-1)*100</f>
        <v>-1.8946785882773765</v>
      </c>
    </row>
    <row r="64" spans="1:9" ht="18.75">
      <c r="A64" s="36" t="s">
        <v>43</v>
      </c>
      <c r="B64" s="15">
        <f>D64+F64</f>
        <v>4094.4302973899999</v>
      </c>
      <c r="C64" s="37">
        <f t="shared" si="20"/>
        <v>-0.80851849354617311</v>
      </c>
      <c r="D64" s="15">
        <f>SUM(D65:D76)</f>
        <v>2136.6024544799998</v>
      </c>
      <c r="E64" s="37">
        <f>((D64/D51)-1)*100</f>
        <v>1.3361157267402834</v>
      </c>
      <c r="F64" s="15">
        <f>SUM(F65:F76)</f>
        <v>1957.8278429100001</v>
      </c>
      <c r="G64" s="37">
        <f>((F64/F51)-1)*100</f>
        <v>-3.0477353681457431</v>
      </c>
      <c r="H64" s="17">
        <f>D64-F64</f>
        <v>178.77461156999971</v>
      </c>
      <c r="I64" s="48">
        <f>((H64/H51)-1)*100</f>
        <v>100.73866625789756</v>
      </c>
    </row>
    <row r="65" spans="1:9" ht="19.5" hidden="1">
      <c r="A65" s="39" t="s">
        <v>46</v>
      </c>
      <c r="B65" s="58">
        <f>D65+F65</f>
        <v>311.18024104</v>
      </c>
      <c r="C65" s="59">
        <f t="shared" si="20"/>
        <v>-11.149477098976867</v>
      </c>
      <c r="D65" s="26">
        <v>155.76966711</v>
      </c>
      <c r="E65" s="71">
        <f t="shared" ref="E65:E70" si="23">((D65/D52)-1)*100</f>
        <v>-9.4428195105988095</v>
      </c>
      <c r="F65" s="58">
        <v>155.41057393</v>
      </c>
      <c r="G65" s="59">
        <f t="shared" ref="G65:G89" si="24">((F65/F52)-1)*100</f>
        <v>-12.796723749603967</v>
      </c>
      <c r="H65" s="61">
        <f>D65-F65</f>
        <v>0.35909318000000212</v>
      </c>
      <c r="I65" s="72" t="s">
        <v>95</v>
      </c>
    </row>
    <row r="66" spans="1:9" ht="18.75" hidden="1">
      <c r="A66" s="39" t="s">
        <v>47</v>
      </c>
      <c r="B66" s="58">
        <f>D66+F66</f>
        <v>335.23541255999999</v>
      </c>
      <c r="C66" s="59">
        <f t="shared" si="20"/>
        <v>-1.6538360669213326</v>
      </c>
      <c r="D66" s="26">
        <v>191.86818145000001</v>
      </c>
      <c r="E66" s="71">
        <f t="shared" si="23"/>
        <v>11.995886425825208</v>
      </c>
      <c r="F66" s="58">
        <v>143.36723111000001</v>
      </c>
      <c r="G66" s="59">
        <f t="shared" si="24"/>
        <v>-15.445359987636564</v>
      </c>
      <c r="H66" s="61">
        <f>D66-F66</f>
        <v>48.500950340000003</v>
      </c>
      <c r="I66" s="31">
        <f t="shared" ref="I66:I69" si="25">((H66/H53)-1)*100</f>
        <v>2653.4742111819946</v>
      </c>
    </row>
    <row r="67" spans="1:9" ht="18.75" hidden="1">
      <c r="A67" s="39" t="s">
        <v>48</v>
      </c>
      <c r="B67" s="58">
        <f>D67+F67</f>
        <v>355.15419974999998</v>
      </c>
      <c r="C67" s="59">
        <f t="shared" si="20"/>
        <v>-1.6996361249145941</v>
      </c>
      <c r="D67" s="26">
        <v>190.87725613999999</v>
      </c>
      <c r="E67" s="71">
        <f t="shared" si="23"/>
        <v>2.0335138865158475</v>
      </c>
      <c r="F67" s="58">
        <v>164.27694360999999</v>
      </c>
      <c r="G67" s="59">
        <f t="shared" si="24"/>
        <v>-5.7081582611405279</v>
      </c>
      <c r="H67" s="61">
        <f>D67-F67</f>
        <v>26.600312529999997</v>
      </c>
      <c r="I67" s="31">
        <f t="shared" si="25"/>
        <v>106.98539849711541</v>
      </c>
    </row>
    <row r="68" spans="1:9" ht="19.5" hidden="1">
      <c r="A68" s="39" t="s">
        <v>49</v>
      </c>
      <c r="B68" s="58">
        <f t="shared" ref="B68" si="26">D68+F68</f>
        <v>302.33549343000004</v>
      </c>
      <c r="C68" s="59">
        <f t="shared" si="20"/>
        <v>-12.239022409321409</v>
      </c>
      <c r="D68" s="26">
        <v>153.73285802000001</v>
      </c>
      <c r="E68" s="71">
        <f t="shared" si="23"/>
        <v>-8.7573208487271792</v>
      </c>
      <c r="F68" s="58">
        <v>148.60263541</v>
      </c>
      <c r="G68" s="59">
        <f t="shared" si="24"/>
        <v>-15.571910006825485</v>
      </c>
      <c r="H68" s="61">
        <f t="shared" ref="H68" si="27">D68-F68</f>
        <v>5.1302226100000041</v>
      </c>
      <c r="I68" s="72" t="s">
        <v>95</v>
      </c>
    </row>
    <row r="69" spans="1:9" ht="18.75" hidden="1">
      <c r="A69" s="39" t="s">
        <v>50</v>
      </c>
      <c r="B69" s="58">
        <f>D69+F69</f>
        <v>332.03987814000004</v>
      </c>
      <c r="C69" s="59">
        <f t="shared" si="20"/>
        <v>7.686687425876304E-2</v>
      </c>
      <c r="D69" s="26">
        <v>172.41982031000001</v>
      </c>
      <c r="E69" s="71">
        <f t="shared" si="23"/>
        <v>-2.3025078051106096</v>
      </c>
      <c r="F69" s="58">
        <v>159.62005783000001</v>
      </c>
      <c r="G69" s="59">
        <f t="shared" si="24"/>
        <v>2.7807692529516537</v>
      </c>
      <c r="H69" s="61">
        <f>D69-F69</f>
        <v>12.799762479999998</v>
      </c>
      <c r="I69" s="31">
        <f t="shared" si="25"/>
        <v>-39.572117596148047</v>
      </c>
    </row>
    <row r="70" spans="1:9" ht="19.5" hidden="1">
      <c r="A70" s="39" t="s">
        <v>51</v>
      </c>
      <c r="B70" s="58">
        <f>D70+F70</f>
        <v>346.3286458</v>
      </c>
      <c r="C70" s="59">
        <f t="shared" si="20"/>
        <v>-3.30385278466645</v>
      </c>
      <c r="D70" s="26">
        <v>181.96426964999998</v>
      </c>
      <c r="E70" s="71">
        <f t="shared" si="23"/>
        <v>1.8487819188070409</v>
      </c>
      <c r="F70" s="58">
        <v>164.36437615</v>
      </c>
      <c r="G70" s="59">
        <f t="shared" si="24"/>
        <v>-8.432393414539419</v>
      </c>
      <c r="H70" s="61">
        <f>D70-F70</f>
        <v>17.599893499999979</v>
      </c>
      <c r="I70" s="72" t="s">
        <v>95</v>
      </c>
    </row>
    <row r="71" spans="1:9" ht="18.75" hidden="1">
      <c r="A71" s="39" t="s">
        <v>52</v>
      </c>
      <c r="B71" s="58">
        <f>D71+F71</f>
        <v>333.39010718999998</v>
      </c>
      <c r="C71" s="59">
        <f t="shared" si="20"/>
        <v>-4.421710273934842</v>
      </c>
      <c r="D71" s="26">
        <v>169.72467792</v>
      </c>
      <c r="E71" s="60">
        <f>((D71/D58)-1)*100</f>
        <v>-4.1103517176668491</v>
      </c>
      <c r="F71" s="58">
        <v>163.66542927</v>
      </c>
      <c r="G71" s="59">
        <f t="shared" si="24"/>
        <v>-4.74246749780961</v>
      </c>
      <c r="H71" s="61">
        <f>D71-F71</f>
        <v>6.0592486500000007</v>
      </c>
      <c r="I71" s="31">
        <f t="shared" ref="I71:I80" si="28">((H71/H58)-1)*100</f>
        <v>16.830345935844093</v>
      </c>
    </row>
    <row r="72" spans="1:9" ht="18.75" hidden="1">
      <c r="A72" s="39" t="s">
        <v>53</v>
      </c>
      <c r="B72" s="58">
        <f>D72+F72</f>
        <v>357.46390694000002</v>
      </c>
      <c r="C72" s="59">
        <f t="shared" si="20"/>
        <v>6.2731602533003805</v>
      </c>
      <c r="D72" s="26">
        <v>188.2270839</v>
      </c>
      <c r="E72" s="60">
        <f>((D72/D59)-1)*100</f>
        <v>10.288618808294148</v>
      </c>
      <c r="F72" s="58">
        <v>169.23682304000002</v>
      </c>
      <c r="G72" s="59">
        <f t="shared" si="24"/>
        <v>2.1372064876629793</v>
      </c>
      <c r="H72" s="61">
        <f>D72-F72</f>
        <v>18.990260859999978</v>
      </c>
      <c r="I72" s="31">
        <f t="shared" si="28"/>
        <v>281.93143484482147</v>
      </c>
    </row>
    <row r="73" spans="1:9" ht="18.75" hidden="1">
      <c r="A73" s="39" t="s">
        <v>54</v>
      </c>
      <c r="B73" s="58">
        <f>D73+F73</f>
        <v>362.06576138999998</v>
      </c>
      <c r="C73" s="59">
        <f t="shared" si="20"/>
        <v>5.3307601581030095</v>
      </c>
      <c r="D73" s="26">
        <v>192.48810927</v>
      </c>
      <c r="E73" s="60">
        <f>((D73/D60)-1)*100</f>
        <v>4.2866681813833241</v>
      </c>
      <c r="F73" s="58">
        <v>169.57765211999998</v>
      </c>
      <c r="G73" s="59">
        <f t="shared" si="24"/>
        <v>6.5415373004986677</v>
      </c>
      <c r="H73" s="61">
        <f>D73-F73</f>
        <v>22.910457150000013</v>
      </c>
      <c r="I73" s="31">
        <f t="shared" si="28"/>
        <v>-9.8375086538719732</v>
      </c>
    </row>
    <row r="74" spans="1:9" ht="18.75" hidden="1">
      <c r="A74" s="39" t="s">
        <v>55</v>
      </c>
      <c r="B74" s="58">
        <f t="shared" ref="B74:B75" si="29">D74+F74</f>
        <v>349.92094340000006</v>
      </c>
      <c r="C74" s="59">
        <f t="shared" si="20"/>
        <v>-0.38078732144822824</v>
      </c>
      <c r="D74" s="26">
        <v>175.01609563000002</v>
      </c>
      <c r="E74" s="60">
        <f>((D74/D61)-1)*100</f>
        <v>-5.3999249037019359</v>
      </c>
      <c r="F74" s="58">
        <v>174.90484777</v>
      </c>
      <c r="G74" s="59">
        <f t="shared" si="24"/>
        <v>5.2045347834737354</v>
      </c>
      <c r="H74" s="61">
        <f t="shared" ref="H74:H75" si="30">D74-F74</f>
        <v>0.11124786000002018</v>
      </c>
      <c r="I74" s="31">
        <f t="shared" si="28"/>
        <v>-99.406807862214038</v>
      </c>
    </row>
    <row r="75" spans="1:9" ht="18.75" hidden="1">
      <c r="A75" s="39" t="s">
        <v>56</v>
      </c>
      <c r="B75" s="58">
        <f t="shared" si="29"/>
        <v>358.75776468000004</v>
      </c>
      <c r="C75" s="59">
        <f t="shared" si="20"/>
        <v>6.998480987417377</v>
      </c>
      <c r="D75" s="26">
        <v>185.79835693000001</v>
      </c>
      <c r="E75" s="60">
        <f>((D75/D62)-1)*100</f>
        <v>10.582855812271919</v>
      </c>
      <c r="F75" s="58">
        <v>172.95940775</v>
      </c>
      <c r="G75" s="59">
        <f t="shared" si="24"/>
        <v>3.3982009779864653</v>
      </c>
      <c r="H75" s="61">
        <f t="shared" si="30"/>
        <v>12.838949180000014</v>
      </c>
      <c r="I75" s="31">
        <f t="shared" si="28"/>
        <v>1629.7087320094402</v>
      </c>
    </row>
    <row r="76" spans="1:9" ht="18.75" hidden="1">
      <c r="A76" s="39" t="s">
        <v>57</v>
      </c>
      <c r="B76" s="58">
        <f>D76+F76</f>
        <v>350.55794306999996</v>
      </c>
      <c r="C76" s="59">
        <f t="shared" si="20"/>
        <v>7.7007090035558168</v>
      </c>
      <c r="D76" s="26">
        <v>178.71607814999999</v>
      </c>
      <c r="E76" s="60">
        <f t="shared" ref="E76:E89" si="31">((D76/D63)-1)*100</f>
        <v>5.6685986297454249</v>
      </c>
      <c r="F76" s="58">
        <v>171.84186492000001</v>
      </c>
      <c r="G76" s="59">
        <f t="shared" si="24"/>
        <v>9.8987136302800991</v>
      </c>
      <c r="H76" s="61">
        <f>D76-F76</f>
        <v>6.874213229999981</v>
      </c>
      <c r="I76" s="31">
        <f t="shared" si="28"/>
        <v>-46.147907512042842</v>
      </c>
    </row>
    <row r="77" spans="1:9" ht="18.75">
      <c r="A77" s="32" t="s">
        <v>64</v>
      </c>
      <c r="B77" s="8">
        <f>D77+F77</f>
        <v>4605.0642011999989</v>
      </c>
      <c r="C77" s="65">
        <f t="shared" si="20"/>
        <v>12.471427444631388</v>
      </c>
      <c r="D77" s="10">
        <f>SUM(D78:D89)</f>
        <v>2359.3073751099996</v>
      </c>
      <c r="E77" s="66">
        <f t="shared" si="31"/>
        <v>10.423320452667051</v>
      </c>
      <c r="F77" s="8">
        <f>SUM(F78:F89)</f>
        <v>2245.7568260899998</v>
      </c>
      <c r="G77" s="65">
        <f t="shared" si="24"/>
        <v>14.706552684021435</v>
      </c>
      <c r="H77" s="12">
        <f>D77-F77</f>
        <v>113.55054901999983</v>
      </c>
      <c r="I77" s="19">
        <f t="shared" si="28"/>
        <v>-36.483962670762793</v>
      </c>
    </row>
    <row r="78" spans="1:9" ht="18.75" hidden="1">
      <c r="A78" s="39" t="s">
        <v>46</v>
      </c>
      <c r="B78" s="58">
        <f>D78+F78</f>
        <v>337.29713641000001</v>
      </c>
      <c r="C78" s="59">
        <f t="shared" si="20"/>
        <v>8.3928514492804354</v>
      </c>
      <c r="D78" s="26">
        <v>171.95093481000001</v>
      </c>
      <c r="E78" s="71">
        <f t="shared" si="31"/>
        <v>10.387945227213757</v>
      </c>
      <c r="F78" s="58">
        <v>165.34620159999997</v>
      </c>
      <c r="G78" s="59">
        <f t="shared" si="24"/>
        <v>6.3931477883063303</v>
      </c>
      <c r="H78" s="61">
        <f>D78-F78</f>
        <v>6.6047332100000347</v>
      </c>
      <c r="I78" s="31">
        <f t="shared" si="28"/>
        <v>1739.2811609510368</v>
      </c>
    </row>
    <row r="79" spans="1:9" ht="18.75" hidden="1">
      <c r="A79" s="39" t="s">
        <v>47</v>
      </c>
      <c r="B79" s="58">
        <f>D79+F79</f>
        <v>354.41792765000002</v>
      </c>
      <c r="C79" s="59">
        <f t="shared" si="20"/>
        <v>5.7221028481192482</v>
      </c>
      <c r="D79" s="26">
        <v>184.38681557000001</v>
      </c>
      <c r="E79" s="60">
        <f t="shared" si="31"/>
        <v>-3.8992217591584444</v>
      </c>
      <c r="F79" s="58">
        <v>170.03111207999999</v>
      </c>
      <c r="G79" s="59">
        <f t="shared" si="24"/>
        <v>18.598309225587141</v>
      </c>
      <c r="H79" s="61">
        <f>D79-F79</f>
        <v>14.355703490000025</v>
      </c>
      <c r="I79" s="31">
        <f t="shared" si="28"/>
        <v>-70.40119133880043</v>
      </c>
    </row>
    <row r="80" spans="1:9" ht="18.75" hidden="1">
      <c r="A80" s="39" t="s">
        <v>48</v>
      </c>
      <c r="B80" s="58">
        <f>D80+F80</f>
        <v>400.98055343999999</v>
      </c>
      <c r="C80" s="59">
        <f t="shared" si="20"/>
        <v>12.903227308661446</v>
      </c>
      <c r="D80" s="26">
        <v>207.99580023999999</v>
      </c>
      <c r="E80" s="60">
        <f t="shared" si="31"/>
        <v>8.9683519378779728</v>
      </c>
      <c r="F80" s="58">
        <v>192.9847532</v>
      </c>
      <c r="G80" s="59">
        <f t="shared" si="24"/>
        <v>17.475251827276207</v>
      </c>
      <c r="H80" s="61">
        <f>D80-F80</f>
        <v>15.011047039999994</v>
      </c>
      <c r="I80" s="31">
        <f t="shared" si="28"/>
        <v>-43.568155362571616</v>
      </c>
    </row>
    <row r="81" spans="1:9" ht="19.5" hidden="1">
      <c r="A81" s="39" t="s">
        <v>49</v>
      </c>
      <c r="B81" s="58">
        <f t="shared" ref="B81" si="32">D81+F81</f>
        <v>337.88342929999999</v>
      </c>
      <c r="C81" s="59">
        <f t="shared" si="20"/>
        <v>11.757777913108436</v>
      </c>
      <c r="D81" s="26">
        <v>168.48596562</v>
      </c>
      <c r="E81" s="60">
        <f t="shared" si="31"/>
        <v>9.5965870862042113</v>
      </c>
      <c r="F81" s="58">
        <v>169.39746367999999</v>
      </c>
      <c r="G81" s="59">
        <f t="shared" si="24"/>
        <v>13.993579732032547</v>
      </c>
      <c r="H81" s="61">
        <f t="shared" ref="H81" si="33">D81-F81</f>
        <v>-0.91149805999998534</v>
      </c>
      <c r="I81" s="72" t="s">
        <v>95</v>
      </c>
    </row>
    <row r="82" spans="1:9" ht="18.75" hidden="1">
      <c r="A82" s="39" t="s">
        <v>50</v>
      </c>
      <c r="B82" s="58">
        <f>D82+F82</f>
        <v>385.97957170999996</v>
      </c>
      <c r="C82" s="59">
        <f t="shared" si="20"/>
        <v>16.244944394075755</v>
      </c>
      <c r="D82" s="26">
        <v>197.15919724</v>
      </c>
      <c r="E82" s="60">
        <f t="shared" si="31"/>
        <v>14.348337033132363</v>
      </c>
      <c r="F82" s="58">
        <v>188.82037446999999</v>
      </c>
      <c r="G82" s="59">
        <f t="shared" si="24"/>
        <v>18.293638679857626</v>
      </c>
      <c r="H82" s="61">
        <f>D82-F82</f>
        <v>8.3388227700000073</v>
      </c>
      <c r="I82" s="31">
        <f>((H82/H69)-1)*100</f>
        <v>-34.851738201941941</v>
      </c>
    </row>
    <row r="83" spans="1:9" ht="18.75" hidden="1">
      <c r="A83" s="23" t="s">
        <v>38</v>
      </c>
      <c r="B83" s="58">
        <f t="shared" ref="B83:B146" si="34">D83+F83</f>
        <v>387.87371211999999</v>
      </c>
      <c r="C83" s="59">
        <f t="shared" si="20"/>
        <v>11.995850422373566</v>
      </c>
      <c r="D83" s="26">
        <v>202.09370724999999</v>
      </c>
      <c r="E83" s="60">
        <f t="shared" si="31"/>
        <v>11.062302307325545</v>
      </c>
      <c r="F83" s="58">
        <v>185.78000487</v>
      </c>
      <c r="G83" s="59">
        <f t="shared" si="24"/>
        <v>13.029361484301161</v>
      </c>
      <c r="H83" s="61">
        <f t="shared" ref="H83:H146" si="35">D83-F83</f>
        <v>16.313702379999995</v>
      </c>
      <c r="I83" s="31">
        <f>((H83/H70)-1)*100</f>
        <v>-7.3079483123007822</v>
      </c>
    </row>
    <row r="84" spans="1:9" ht="19.5" hidden="1">
      <c r="A84" s="23" t="s">
        <v>25</v>
      </c>
      <c r="B84" s="58">
        <f t="shared" si="34"/>
        <v>381.05278347000001</v>
      </c>
      <c r="C84" s="59">
        <f t="shared" si="20"/>
        <v>14.29636790417328</v>
      </c>
      <c r="D84" s="26">
        <v>188.22544636999999</v>
      </c>
      <c r="E84" s="60">
        <f t="shared" si="31"/>
        <v>10.900458717453176</v>
      </c>
      <c r="F84" s="58">
        <v>192.82733709999999</v>
      </c>
      <c r="G84" s="59">
        <f t="shared" si="24"/>
        <v>17.818001003676454</v>
      </c>
      <c r="H84" s="61">
        <f t="shared" si="35"/>
        <v>-4.601890730000008</v>
      </c>
      <c r="I84" s="72" t="s">
        <v>95</v>
      </c>
    </row>
    <row r="85" spans="1:9" ht="18.75" hidden="1">
      <c r="A85" s="23" t="s">
        <v>26</v>
      </c>
      <c r="B85" s="58">
        <f t="shared" si="34"/>
        <v>406.57551286</v>
      </c>
      <c r="C85" s="59">
        <f t="shared" si="20"/>
        <v>13.738899219339462</v>
      </c>
      <c r="D85" s="26">
        <v>212.53047441999999</v>
      </c>
      <c r="E85" s="60">
        <f t="shared" si="31"/>
        <v>12.9117393822622</v>
      </c>
      <c r="F85" s="58">
        <v>194.04503843999998</v>
      </c>
      <c r="G85" s="59">
        <f t="shared" si="24"/>
        <v>14.658875624329347</v>
      </c>
      <c r="H85" s="61">
        <f t="shared" si="35"/>
        <v>18.485435980000005</v>
      </c>
      <c r="I85" s="31">
        <f t="shared" ref="I85:I88" si="36">IF(H85*H72&gt;0,((H85/H72)-1)*100,0)</f>
        <v>-2.6583356791233359</v>
      </c>
    </row>
    <row r="86" spans="1:9" ht="18.75" hidden="1">
      <c r="A86" s="23" t="s">
        <v>27</v>
      </c>
      <c r="B86" s="58">
        <f t="shared" si="34"/>
        <v>403.38241302000006</v>
      </c>
      <c r="C86" s="59">
        <f t="shared" si="20"/>
        <v>11.411366673109914</v>
      </c>
      <c r="D86" s="26">
        <v>217.18591303000002</v>
      </c>
      <c r="E86" s="60">
        <f t="shared" si="31"/>
        <v>12.830820487387506</v>
      </c>
      <c r="F86" s="58">
        <v>186.19649999000001</v>
      </c>
      <c r="G86" s="59">
        <f t="shared" si="24"/>
        <v>9.8001403264150966</v>
      </c>
      <c r="H86" s="61">
        <f t="shared" si="35"/>
        <v>30.989413040000017</v>
      </c>
      <c r="I86" s="31">
        <f t="shared" si="36"/>
        <v>35.263180638890049</v>
      </c>
    </row>
    <row r="87" spans="1:9" ht="18.75" hidden="1">
      <c r="A87" s="23" t="s">
        <v>28</v>
      </c>
      <c r="B87" s="58">
        <f t="shared" si="34"/>
        <v>397.24661178999997</v>
      </c>
      <c r="C87" s="59">
        <f t="shared" si="20"/>
        <v>13.524674439363649</v>
      </c>
      <c r="D87" s="26">
        <v>198.35805354000001</v>
      </c>
      <c r="E87" s="60">
        <f t="shared" si="31"/>
        <v>13.337034988682994</v>
      </c>
      <c r="F87" s="58">
        <v>198.88855824999999</v>
      </c>
      <c r="G87" s="59">
        <f t="shared" si="24"/>
        <v>13.712433237721688</v>
      </c>
      <c r="H87" s="61">
        <f t="shared" si="35"/>
        <v>-0.53050470999997401</v>
      </c>
      <c r="I87" s="31">
        <f t="shared" si="36"/>
        <v>0</v>
      </c>
    </row>
    <row r="88" spans="1:9" ht="18.75" hidden="1">
      <c r="A88" s="23" t="s">
        <v>44</v>
      </c>
      <c r="B88" s="58">
        <f t="shared" si="34"/>
        <v>413.29262885000003</v>
      </c>
      <c r="C88" s="59">
        <f t="shared" si="20"/>
        <v>15.201026859625809</v>
      </c>
      <c r="D88" s="26">
        <v>214.12926105999998</v>
      </c>
      <c r="E88" s="60">
        <f t="shared" si="31"/>
        <v>15.248199498703684</v>
      </c>
      <c r="F88" s="58">
        <v>199.16336779000002</v>
      </c>
      <c r="G88" s="59">
        <f t="shared" si="24"/>
        <v>15.150352548544754</v>
      </c>
      <c r="H88" s="61">
        <f t="shared" si="35"/>
        <v>14.965893269999953</v>
      </c>
      <c r="I88" s="31">
        <f t="shared" si="36"/>
        <v>16.566340906724708</v>
      </c>
    </row>
    <row r="89" spans="1:9" ht="19.5" hidden="1">
      <c r="A89" s="23" t="s">
        <v>33</v>
      </c>
      <c r="B89" s="58">
        <f t="shared" si="34"/>
        <v>399.08192057999997</v>
      </c>
      <c r="C89" s="59">
        <f t="shared" si="20"/>
        <v>13.841927837963919</v>
      </c>
      <c r="D89" s="26">
        <v>196.80580595999999</v>
      </c>
      <c r="E89" s="60">
        <f t="shared" si="31"/>
        <v>10.122048333456002</v>
      </c>
      <c r="F89" s="58">
        <v>202.27611462000002</v>
      </c>
      <c r="G89" s="59">
        <f t="shared" si="24"/>
        <v>17.71061418250348</v>
      </c>
      <c r="H89" s="61">
        <f t="shared" si="35"/>
        <v>-5.470308660000029</v>
      </c>
      <c r="I89" s="72" t="s">
        <v>95</v>
      </c>
    </row>
    <row r="90" spans="1:9" ht="19.5">
      <c r="A90" s="32" t="s">
        <v>45</v>
      </c>
      <c r="B90" s="8">
        <f t="shared" si="34"/>
        <v>5002.7480607300004</v>
      </c>
      <c r="C90" s="65">
        <f>((B90/B77)-1)*100</f>
        <v>8.6357940335852756</v>
      </c>
      <c r="D90" s="10">
        <f>SUM(D91:D102)</f>
        <v>2507.3397792400001</v>
      </c>
      <c r="E90" s="66">
        <f>((D90/D77)-1)*100</f>
        <v>6.2744009403649104</v>
      </c>
      <c r="F90" s="8">
        <f>SUM(F91:F102)</f>
        <v>2495.4082814899998</v>
      </c>
      <c r="G90" s="65">
        <f>((F90/F77)-1)*100</f>
        <v>11.11658450726647</v>
      </c>
      <c r="H90" s="12">
        <f t="shared" si="35"/>
        <v>11.93149775000029</v>
      </c>
      <c r="I90" s="141" t="s">
        <v>95</v>
      </c>
    </row>
    <row r="91" spans="1:9" ht="17.25" hidden="1" customHeight="1">
      <c r="A91" s="39" t="s">
        <v>46</v>
      </c>
      <c r="B91" s="58">
        <f t="shared" si="34"/>
        <v>413.72219396000003</v>
      </c>
      <c r="C91" s="59">
        <f t="shared" ref="C91:C102" si="37">((B91/B78)-1)*100</f>
        <v>22.658080754383249</v>
      </c>
      <c r="D91" s="26">
        <v>205.37502802999998</v>
      </c>
      <c r="E91" s="71">
        <f t="shared" ref="E91:E102" si="38">((D91/D78)-1)*100</f>
        <v>19.438157319082027</v>
      </c>
      <c r="F91" s="58">
        <v>208.34716593000002</v>
      </c>
      <c r="G91" s="59">
        <f t="shared" ref="G91:G102" si="39">((F91/F78)-1)*100</f>
        <v>26.006623626000525</v>
      </c>
      <c r="H91" s="61">
        <f t="shared" si="35"/>
        <v>-2.9721379000000354</v>
      </c>
      <c r="I91" s="72" t="s">
        <v>95</v>
      </c>
    </row>
    <row r="92" spans="1:9" ht="17.25" hidden="1" customHeight="1">
      <c r="A92" s="39" t="s">
        <v>96</v>
      </c>
      <c r="B92" s="58">
        <f t="shared" si="34"/>
        <v>403.15928516999998</v>
      </c>
      <c r="C92" s="59">
        <f t="shared" si="37"/>
        <v>13.752509034512993</v>
      </c>
      <c r="D92" s="26">
        <v>205.03558593999998</v>
      </c>
      <c r="E92" s="71">
        <f t="shared" si="38"/>
        <v>11.198615424952084</v>
      </c>
      <c r="F92" s="58">
        <v>198.12369922999997</v>
      </c>
      <c r="G92" s="59">
        <f t="shared" si="39"/>
        <v>16.522027531515747</v>
      </c>
      <c r="H92" s="61">
        <f t="shared" si="35"/>
        <v>6.9118867100000045</v>
      </c>
      <c r="I92" s="31">
        <f t="shared" ref="I92:I100" si="40">((H92/H79)-1)*100</f>
        <v>-51.85267852031965</v>
      </c>
    </row>
    <row r="93" spans="1:9" ht="17.25" hidden="1" customHeight="1">
      <c r="A93" s="39" t="s">
        <v>48</v>
      </c>
      <c r="B93" s="58">
        <f t="shared" si="34"/>
        <v>438.22717325999997</v>
      </c>
      <c r="C93" s="59">
        <f t="shared" si="37"/>
        <v>9.2888843362757498</v>
      </c>
      <c r="D93" s="26">
        <v>225.57582399999998</v>
      </c>
      <c r="E93" s="71">
        <f t="shared" si="38"/>
        <v>8.4521051577555628</v>
      </c>
      <c r="F93" s="58">
        <v>212.65134925999999</v>
      </c>
      <c r="G93" s="59">
        <f t="shared" si="39"/>
        <v>10.190751203862458</v>
      </c>
      <c r="H93" s="61">
        <f t="shared" si="35"/>
        <v>12.924474739999994</v>
      </c>
      <c r="I93" s="31">
        <f t="shared" si="40"/>
        <v>-13.900244895908342</v>
      </c>
    </row>
    <row r="94" spans="1:9" ht="17.25" hidden="1" customHeight="1">
      <c r="A94" s="39" t="s">
        <v>49</v>
      </c>
      <c r="B94" s="58">
        <f t="shared" si="34"/>
        <v>390.61269332000001</v>
      </c>
      <c r="C94" s="59">
        <f t="shared" si="37"/>
        <v>15.60575614176769</v>
      </c>
      <c r="D94" s="26">
        <v>188.48975987999998</v>
      </c>
      <c r="E94" s="60">
        <f t="shared" si="38"/>
        <v>11.872676864443509</v>
      </c>
      <c r="F94" s="58">
        <v>202.12293344000003</v>
      </c>
      <c r="G94" s="59">
        <f t="shared" si="39"/>
        <v>19.318748373836357</v>
      </c>
      <c r="H94" s="61">
        <f t="shared" si="35"/>
        <v>-13.633173560000046</v>
      </c>
      <c r="I94" s="31">
        <f t="shared" si="40"/>
        <v>1395.6887083226777</v>
      </c>
    </row>
    <row r="95" spans="1:9" ht="17.25" hidden="1" customHeight="1">
      <c r="A95" s="39" t="s">
        <v>50</v>
      </c>
      <c r="B95" s="58">
        <f t="shared" si="34"/>
        <v>423.32266236999999</v>
      </c>
      <c r="C95" s="59">
        <f t="shared" si="37"/>
        <v>9.6748878430429563</v>
      </c>
      <c r="D95" s="26">
        <v>217.04766459999999</v>
      </c>
      <c r="E95" s="60">
        <f t="shared" si="38"/>
        <v>10.087516909388693</v>
      </c>
      <c r="F95" s="58">
        <v>206.27499777</v>
      </c>
      <c r="G95" s="59">
        <f t="shared" si="39"/>
        <v>9.2440359516251291</v>
      </c>
      <c r="H95" s="61">
        <f t="shared" si="35"/>
        <v>10.772666829999991</v>
      </c>
      <c r="I95" s="31">
        <f t="shared" si="40"/>
        <v>29.186902361758449</v>
      </c>
    </row>
    <row r="96" spans="1:9" ht="17.25" hidden="1" customHeight="1">
      <c r="A96" s="39" t="s">
        <v>51</v>
      </c>
      <c r="B96" s="58">
        <f t="shared" si="34"/>
        <v>414.31533023999998</v>
      </c>
      <c r="C96" s="59">
        <f t="shared" si="37"/>
        <v>6.8170688793210976</v>
      </c>
      <c r="D96" s="26">
        <v>214.50458491000001</v>
      </c>
      <c r="E96" s="60">
        <f t="shared" si="38"/>
        <v>6.1411499788299295</v>
      </c>
      <c r="F96" s="58">
        <v>199.81074533</v>
      </c>
      <c r="G96" s="59">
        <f t="shared" si="39"/>
        <v>7.5523415287980233</v>
      </c>
      <c r="H96" s="61">
        <f t="shared" si="35"/>
        <v>14.693839580000002</v>
      </c>
      <c r="I96" s="31">
        <f t="shared" si="40"/>
        <v>-9.9294615181032437</v>
      </c>
    </row>
    <row r="97" spans="1:9" ht="17.25" hidden="1" customHeight="1">
      <c r="A97" s="39" t="s">
        <v>52</v>
      </c>
      <c r="B97" s="58">
        <f t="shared" si="34"/>
        <v>402.77033993999999</v>
      </c>
      <c r="C97" s="59">
        <f t="shared" si="37"/>
        <v>5.6993564703116117</v>
      </c>
      <c r="D97" s="26">
        <v>197.92991651</v>
      </c>
      <c r="E97" s="60">
        <f t="shared" si="38"/>
        <v>5.1557694919334374</v>
      </c>
      <c r="F97" s="58">
        <v>204.84042343000002</v>
      </c>
      <c r="G97" s="59">
        <f t="shared" si="39"/>
        <v>6.2299705584639486</v>
      </c>
      <c r="H97" s="61">
        <f t="shared" si="35"/>
        <v>-6.9105069200000173</v>
      </c>
      <c r="I97" s="31">
        <f t="shared" si="40"/>
        <v>50.166688551512074</v>
      </c>
    </row>
    <row r="98" spans="1:9" ht="17.25" hidden="1" customHeight="1">
      <c r="A98" s="39" t="s">
        <v>53</v>
      </c>
      <c r="B98" s="58">
        <f t="shared" si="34"/>
        <v>465.38194920000001</v>
      </c>
      <c r="C98" s="59">
        <f t="shared" si="37"/>
        <v>14.463841151262201</v>
      </c>
      <c r="D98" s="26">
        <v>228.84181604</v>
      </c>
      <c r="E98" s="60">
        <f t="shared" si="38"/>
        <v>7.6748248290105181</v>
      </c>
      <c r="F98" s="58">
        <v>236.54013316000001</v>
      </c>
      <c r="G98" s="59">
        <f t="shared" si="39"/>
        <v>21.899603855699603</v>
      </c>
      <c r="H98" s="61">
        <f t="shared" si="35"/>
        <v>-7.6983171200000129</v>
      </c>
      <c r="I98" s="72" t="s">
        <v>95</v>
      </c>
    </row>
    <row r="99" spans="1:9" ht="17.25" hidden="1" customHeight="1">
      <c r="A99" s="39" t="s">
        <v>54</v>
      </c>
      <c r="B99" s="34">
        <f t="shared" si="34"/>
        <v>411.96023269</v>
      </c>
      <c r="C99" s="59">
        <f t="shared" si="37"/>
        <v>2.1264733893033183</v>
      </c>
      <c r="D99" s="26">
        <v>208.11586485000001</v>
      </c>
      <c r="E99" s="60">
        <f t="shared" si="38"/>
        <v>-4.1761678064024199</v>
      </c>
      <c r="F99" s="58">
        <v>203.84436783999999</v>
      </c>
      <c r="G99" s="59">
        <f t="shared" si="39"/>
        <v>9.478087853932692</v>
      </c>
      <c r="H99" s="61">
        <f t="shared" si="35"/>
        <v>4.2714970100000187</v>
      </c>
      <c r="I99" s="31">
        <f t="shared" si="40"/>
        <v>-86.216270038782199</v>
      </c>
    </row>
    <row r="100" spans="1:9" ht="17.25" hidden="1" customHeight="1">
      <c r="A100" s="39" t="s">
        <v>55</v>
      </c>
      <c r="B100" s="58">
        <f t="shared" si="34"/>
        <v>432.65081691</v>
      </c>
      <c r="C100" s="59">
        <f t="shared" si="37"/>
        <v>8.9123995193988179</v>
      </c>
      <c r="D100" s="26">
        <v>213.96489158</v>
      </c>
      <c r="E100" s="60">
        <f t="shared" si="38"/>
        <v>7.868013302950061</v>
      </c>
      <c r="F100" s="58">
        <v>218.68592533</v>
      </c>
      <c r="G100" s="59">
        <f t="shared" si="39"/>
        <v>9.9539999958745859</v>
      </c>
      <c r="H100" s="61">
        <f t="shared" si="35"/>
        <v>-4.7210337500000037</v>
      </c>
      <c r="I100" s="31">
        <f t="shared" si="40"/>
        <v>789.9136352625851</v>
      </c>
    </row>
    <row r="101" spans="1:9" ht="17.25" hidden="1" customHeight="1">
      <c r="A101" s="39" t="s">
        <v>56</v>
      </c>
      <c r="B101" s="58">
        <f t="shared" si="34"/>
        <v>429.48216869999999</v>
      </c>
      <c r="C101" s="59">
        <f t="shared" si="37"/>
        <v>3.9172099185625031</v>
      </c>
      <c r="D101" s="26">
        <v>208.64673245</v>
      </c>
      <c r="E101" s="60">
        <f t="shared" si="38"/>
        <v>-2.5603827253033562</v>
      </c>
      <c r="F101" s="58">
        <v>220.83543624999999</v>
      </c>
      <c r="G101" s="59">
        <f t="shared" si="39"/>
        <v>10.881553520851895</v>
      </c>
      <c r="H101" s="61">
        <f t="shared" si="35"/>
        <v>-12.188703799999985</v>
      </c>
      <c r="I101" s="72" t="s">
        <v>95</v>
      </c>
    </row>
    <row r="102" spans="1:9" ht="17.25" hidden="1" customHeight="1">
      <c r="A102" s="39" t="s">
        <v>57</v>
      </c>
      <c r="B102" s="58">
        <f t="shared" si="34"/>
        <v>377.14321497000003</v>
      </c>
      <c r="C102" s="59">
        <f t="shared" si="37"/>
        <v>-5.497293783220158</v>
      </c>
      <c r="D102" s="26">
        <v>193.81211045000001</v>
      </c>
      <c r="E102" s="60">
        <f t="shared" si="38"/>
        <v>-1.5211418664185294</v>
      </c>
      <c r="F102" s="58">
        <v>183.33110452</v>
      </c>
      <c r="G102" s="59">
        <f t="shared" si="39"/>
        <v>-9.3659155632836324</v>
      </c>
      <c r="H102" s="61">
        <f t="shared" si="35"/>
        <v>10.481005930000009</v>
      </c>
      <c r="I102" s="72" t="s">
        <v>95</v>
      </c>
    </row>
    <row r="103" spans="1:9" ht="18.75">
      <c r="A103" s="32" t="s">
        <v>68</v>
      </c>
      <c r="B103" s="8">
        <f t="shared" si="34"/>
        <v>4845.9179455699996</v>
      </c>
      <c r="C103" s="65">
        <f>((B103/B90)-1)*100</f>
        <v>-3.1348793354410098</v>
      </c>
      <c r="D103" s="10">
        <f>SUM(D104:D115)</f>
        <v>2454.69659886</v>
      </c>
      <c r="E103" s="66">
        <f>((D103/D90)-1)*100</f>
        <v>-2.0995630833870016</v>
      </c>
      <c r="F103" s="8">
        <f>SUM(F104:F115)</f>
        <v>2391.22134671</v>
      </c>
      <c r="G103" s="65">
        <f>((F103/F90)-1)*100</f>
        <v>-4.1751458289538963</v>
      </c>
      <c r="H103" s="12">
        <f t="shared" si="35"/>
        <v>63.47525214999996</v>
      </c>
      <c r="I103" s="19">
        <f>((H103/H90)-1)*100</f>
        <v>431.99735255365084</v>
      </c>
    </row>
    <row r="104" spans="1:9" ht="18.75" hidden="1">
      <c r="A104" s="39" t="s">
        <v>46</v>
      </c>
      <c r="B104" s="58">
        <f t="shared" si="34"/>
        <v>431.44133013999999</v>
      </c>
      <c r="C104" s="59">
        <f t="shared" ref="C104:C115" si="41">((B104/B91)-1)*100</f>
        <v>4.2828585071539749</v>
      </c>
      <c r="D104" s="26">
        <v>193.69272672</v>
      </c>
      <c r="E104" s="60">
        <f t="shared" ref="E104:E115" si="42">((D104/D91)-1)*100</f>
        <v>-5.6882774025932221</v>
      </c>
      <c r="F104" s="58">
        <v>237.74860341999999</v>
      </c>
      <c r="G104" s="59">
        <f t="shared" ref="G104:G115" si="43">((F104/F91)-1)*100</f>
        <v>14.111753024698315</v>
      </c>
      <c r="H104" s="61">
        <f t="shared" si="35"/>
        <v>-44.055876699999999</v>
      </c>
      <c r="I104" s="31">
        <f t="shared" ref="I104:I115" si="44">((H104/H91)-1)*100</f>
        <v>1382.2958483857522</v>
      </c>
    </row>
    <row r="105" spans="1:9" ht="18.75" hidden="1">
      <c r="A105" s="39" t="s">
        <v>47</v>
      </c>
      <c r="B105" s="58">
        <f t="shared" si="34"/>
        <v>395.18897014999999</v>
      </c>
      <c r="C105" s="59">
        <f t="shared" si="41"/>
        <v>-1.9769642702484602</v>
      </c>
      <c r="D105" s="26">
        <v>217.05581357</v>
      </c>
      <c r="E105" s="60">
        <f t="shared" si="42"/>
        <v>5.8625080006928787</v>
      </c>
      <c r="F105" s="58">
        <v>178.13315657999999</v>
      </c>
      <c r="G105" s="59">
        <f t="shared" si="43"/>
        <v>-10.089930042540319</v>
      </c>
      <c r="H105" s="61">
        <f t="shared" si="35"/>
        <v>38.922656990000007</v>
      </c>
      <c r="I105" s="31">
        <f t="shared" si="44"/>
        <v>463.1263737828246</v>
      </c>
    </row>
    <row r="106" spans="1:9" ht="18.75" hidden="1">
      <c r="A106" s="39" t="s">
        <v>48</v>
      </c>
      <c r="B106" s="58">
        <f t="shared" si="34"/>
        <v>400.82264541999996</v>
      </c>
      <c r="C106" s="59">
        <f t="shared" si="41"/>
        <v>-8.5354195545988993</v>
      </c>
      <c r="D106" s="26">
        <v>208.9978069</v>
      </c>
      <c r="E106" s="60">
        <f t="shared" si="42"/>
        <v>-7.3491993982475634</v>
      </c>
      <c r="F106" s="58">
        <v>191.82483851999999</v>
      </c>
      <c r="G106" s="59">
        <f t="shared" si="43"/>
        <v>-9.7937355264726236</v>
      </c>
      <c r="H106" s="61">
        <f t="shared" si="35"/>
        <v>17.172968380000015</v>
      </c>
      <c r="I106" s="31">
        <f t="shared" si="44"/>
        <v>32.871692857670624</v>
      </c>
    </row>
    <row r="107" spans="1:9" ht="18.75" hidden="1">
      <c r="A107" s="39" t="s">
        <v>49</v>
      </c>
      <c r="B107" s="58">
        <f t="shared" si="34"/>
        <v>381.88903668</v>
      </c>
      <c r="C107" s="59">
        <f t="shared" si="41"/>
        <v>-2.2333264610152725</v>
      </c>
      <c r="D107" s="26">
        <v>182.87310539999999</v>
      </c>
      <c r="E107" s="60">
        <f t="shared" si="42"/>
        <v>-2.9798194255092558</v>
      </c>
      <c r="F107" s="58">
        <v>199.01593127999999</v>
      </c>
      <c r="G107" s="59">
        <f t="shared" si="43"/>
        <v>-1.5371843793877793</v>
      </c>
      <c r="H107" s="61">
        <f t="shared" si="35"/>
        <v>-16.142825880000004</v>
      </c>
      <c r="I107" s="31">
        <f t="shared" si="44"/>
        <v>18.408423460281618</v>
      </c>
    </row>
    <row r="108" spans="1:9" ht="19.5" hidden="1">
      <c r="A108" s="39" t="s">
        <v>50</v>
      </c>
      <c r="B108" s="58">
        <f t="shared" si="34"/>
        <v>416.72846836999997</v>
      </c>
      <c r="C108" s="59">
        <f t="shared" si="41"/>
        <v>-1.5577228875680693</v>
      </c>
      <c r="D108" s="26">
        <v>208.29543321</v>
      </c>
      <c r="E108" s="60">
        <f t="shared" si="42"/>
        <v>-4.0324006278204312</v>
      </c>
      <c r="F108" s="58">
        <v>208.43303516</v>
      </c>
      <c r="G108" s="59">
        <f t="shared" si="43"/>
        <v>1.0461943586620448</v>
      </c>
      <c r="H108" s="61">
        <f t="shared" si="35"/>
        <v>-0.13760195000000408</v>
      </c>
      <c r="I108" s="72" t="s">
        <v>95</v>
      </c>
    </row>
    <row r="109" spans="1:9" ht="18.75" hidden="1">
      <c r="A109" s="39" t="s">
        <v>51</v>
      </c>
      <c r="B109" s="58">
        <f t="shared" si="34"/>
        <v>403.92667093</v>
      </c>
      <c r="C109" s="59">
        <f t="shared" si="41"/>
        <v>-2.5074281716735314</v>
      </c>
      <c r="D109" s="26">
        <v>217.42054296000001</v>
      </c>
      <c r="E109" s="60">
        <f t="shared" si="42"/>
        <v>1.3593919455024528</v>
      </c>
      <c r="F109" s="58">
        <v>186.50612796999999</v>
      </c>
      <c r="G109" s="59">
        <f t="shared" si="43"/>
        <v>-6.6586095447602638</v>
      </c>
      <c r="H109" s="61">
        <f t="shared" si="35"/>
        <v>30.914414990000012</v>
      </c>
      <c r="I109" s="31">
        <f t="shared" si="44"/>
        <v>110.39031235973252</v>
      </c>
    </row>
    <row r="110" spans="1:9" ht="18.75" hidden="1">
      <c r="A110" s="39" t="s">
        <v>52</v>
      </c>
      <c r="B110" s="58">
        <f t="shared" si="34"/>
        <v>426.51220335000005</v>
      </c>
      <c r="C110" s="59">
        <f t="shared" si="41"/>
        <v>5.8946404577697731</v>
      </c>
      <c r="D110" s="26">
        <v>212.74384663000001</v>
      </c>
      <c r="E110" s="60">
        <f t="shared" si="42"/>
        <v>7.4844320561573863</v>
      </c>
      <c r="F110" s="58">
        <v>213.76835672000001</v>
      </c>
      <c r="G110" s="59">
        <f t="shared" si="43"/>
        <v>4.3584821494234705</v>
      </c>
      <c r="H110" s="61">
        <f t="shared" si="35"/>
        <v>-1.0245100900000068</v>
      </c>
      <c r="I110" s="31">
        <f t="shared" si="44"/>
        <v>-85.17460293636455</v>
      </c>
    </row>
    <row r="111" spans="1:9" ht="19.5" hidden="1">
      <c r="A111" s="39" t="s">
        <v>53</v>
      </c>
      <c r="B111" s="58">
        <f t="shared" si="34"/>
        <v>417.66151751000001</v>
      </c>
      <c r="C111" s="59">
        <f t="shared" si="41"/>
        <v>-10.254035802641736</v>
      </c>
      <c r="D111" s="26">
        <v>218.30436896000001</v>
      </c>
      <c r="E111" s="60">
        <f t="shared" si="42"/>
        <v>-4.6046860064063333</v>
      </c>
      <c r="F111" s="58">
        <v>199.35714855000001</v>
      </c>
      <c r="G111" s="59">
        <f t="shared" si="43"/>
        <v>-15.719524679919228</v>
      </c>
      <c r="H111" s="61">
        <f t="shared" si="35"/>
        <v>18.94722041</v>
      </c>
      <c r="I111" s="72" t="s">
        <v>95</v>
      </c>
    </row>
    <row r="112" spans="1:9" ht="18.75" hidden="1">
      <c r="A112" s="39" t="s">
        <v>54</v>
      </c>
      <c r="B112" s="34">
        <f t="shared" si="34"/>
        <v>398.03396098000002</v>
      </c>
      <c r="C112" s="59">
        <f t="shared" si="41"/>
        <v>-3.3804893300173222</v>
      </c>
      <c r="D112" s="26">
        <v>203.95752730000001</v>
      </c>
      <c r="E112" s="60">
        <f t="shared" si="42"/>
        <v>-1.9980877253145124</v>
      </c>
      <c r="F112" s="58">
        <v>194.07643368000001</v>
      </c>
      <c r="G112" s="59">
        <f t="shared" si="43"/>
        <v>-4.791858741796073</v>
      </c>
      <c r="H112" s="61">
        <f t="shared" si="35"/>
        <v>9.8810936200000015</v>
      </c>
      <c r="I112" s="31">
        <f t="shared" si="44"/>
        <v>131.32624456642094</v>
      </c>
    </row>
    <row r="113" spans="1:9" ht="19.5" hidden="1">
      <c r="A113" s="39" t="s">
        <v>55</v>
      </c>
      <c r="B113" s="58">
        <f t="shared" si="34"/>
        <v>411.66852874</v>
      </c>
      <c r="C113" s="59">
        <f t="shared" si="41"/>
        <v>-4.8497049699006478</v>
      </c>
      <c r="D113" s="26">
        <v>207.02046682</v>
      </c>
      <c r="E113" s="60">
        <f t="shared" si="42"/>
        <v>-3.245590764316364</v>
      </c>
      <c r="F113" s="58">
        <v>204.64806192</v>
      </c>
      <c r="G113" s="59">
        <f t="shared" si="43"/>
        <v>-6.4191892499787855</v>
      </c>
      <c r="H113" s="61">
        <f t="shared" si="35"/>
        <v>2.3724048999999923</v>
      </c>
      <c r="I113" s="72" t="s">
        <v>95</v>
      </c>
    </row>
    <row r="114" spans="1:9" ht="19.5" hidden="1">
      <c r="A114" s="39" t="s">
        <v>56</v>
      </c>
      <c r="B114" s="58">
        <f t="shared" si="34"/>
        <v>386.92171653000003</v>
      </c>
      <c r="C114" s="59">
        <f t="shared" si="41"/>
        <v>-9.909713434396183</v>
      </c>
      <c r="D114" s="26">
        <v>194.84663399999999</v>
      </c>
      <c r="E114" s="60">
        <f t="shared" si="42"/>
        <v>-6.6140975647951077</v>
      </c>
      <c r="F114" s="58">
        <v>192.07508253</v>
      </c>
      <c r="G114" s="59">
        <f t="shared" si="43"/>
        <v>-13.023432384031608</v>
      </c>
      <c r="H114" s="61">
        <f t="shared" si="35"/>
        <v>2.7715514699999915</v>
      </c>
      <c r="I114" s="72" t="s">
        <v>95</v>
      </c>
    </row>
    <row r="115" spans="1:9" ht="18.75" hidden="1">
      <c r="A115" s="39" t="s">
        <v>57</v>
      </c>
      <c r="B115" s="58">
        <f t="shared" si="34"/>
        <v>375.12289677000001</v>
      </c>
      <c r="C115" s="59">
        <f t="shared" si="41"/>
        <v>-0.53568992356410883</v>
      </c>
      <c r="D115" s="26">
        <v>189.48832639</v>
      </c>
      <c r="E115" s="60">
        <f t="shared" si="42"/>
        <v>-2.2309153179132513</v>
      </c>
      <c r="F115" s="58">
        <v>185.63457038000001</v>
      </c>
      <c r="G115" s="59">
        <f t="shared" si="43"/>
        <v>1.2564511985192039</v>
      </c>
      <c r="H115" s="61">
        <f t="shared" si="35"/>
        <v>3.8537560099999837</v>
      </c>
      <c r="I115" s="31">
        <f t="shared" si="44"/>
        <v>-63.231048281641613</v>
      </c>
    </row>
    <row r="116" spans="1:9" ht="18.75">
      <c r="A116" s="32" t="s">
        <v>78</v>
      </c>
      <c r="B116" s="8">
        <f>D116+F116</f>
        <v>4371.4085010800009</v>
      </c>
      <c r="C116" s="65">
        <f>((B116/B103)-1)*100</f>
        <v>-9.791941378697544</v>
      </c>
      <c r="D116" s="10">
        <f>SUM(D117:D128)</f>
        <v>2292.51380144</v>
      </c>
      <c r="E116" s="66">
        <f>((D116/D103)-1)*100</f>
        <v>-6.6070404584957831</v>
      </c>
      <c r="F116" s="8">
        <f>SUM(F117:F128)</f>
        <v>2078.8946996400005</v>
      </c>
      <c r="G116" s="65">
        <f>((F116/F103)-1)*100</f>
        <v>-13.061385868761965</v>
      </c>
      <c r="H116" s="12">
        <f>D116-F116</f>
        <v>213.6191017999995</v>
      </c>
      <c r="I116" s="19">
        <f>((H116/H103)-1)*100</f>
        <v>236.53919372417906</v>
      </c>
    </row>
    <row r="117" spans="1:9" ht="18.75" hidden="1">
      <c r="A117" s="39" t="s">
        <v>46</v>
      </c>
      <c r="B117" s="58">
        <f t="shared" si="34"/>
        <v>402.14814558</v>
      </c>
      <c r="C117" s="59">
        <f t="shared" ref="C117:C128" si="45">((B117/B104)-1)*100</f>
        <v>-6.7896102004169396</v>
      </c>
      <c r="D117" s="26">
        <v>192.66898179</v>
      </c>
      <c r="E117" s="60">
        <f t="shared" ref="E117:E128" si="46">((D117/D104)-1)*100</f>
        <v>-0.52854071876426989</v>
      </c>
      <c r="F117" s="58">
        <v>209.47916379</v>
      </c>
      <c r="G117" s="59">
        <f t="shared" ref="G117:G128" si="47">((F117/F104)-1)*100</f>
        <v>-11.890475579391735</v>
      </c>
      <c r="H117" s="61">
        <f t="shared" si="35"/>
        <v>-16.810181999999998</v>
      </c>
      <c r="I117" s="31">
        <f t="shared" ref="I117:I128" si="48">((H117/H104)-1)*100</f>
        <v>-61.843496806409036</v>
      </c>
    </row>
    <row r="118" spans="1:9" ht="18.75" hidden="1">
      <c r="A118" s="39" t="s">
        <v>47</v>
      </c>
      <c r="B118" s="58">
        <f t="shared" si="34"/>
        <v>361.4482754</v>
      </c>
      <c r="C118" s="59">
        <f t="shared" si="45"/>
        <v>-8.5378634776150708</v>
      </c>
      <c r="D118" s="26">
        <v>199.67979281000001</v>
      </c>
      <c r="E118" s="60">
        <f t="shared" si="46"/>
        <v>-8.0053238262592146</v>
      </c>
      <c r="F118" s="58">
        <v>161.76848258999999</v>
      </c>
      <c r="G118" s="59">
        <f t="shared" si="47"/>
        <v>-9.1867647237534822</v>
      </c>
      <c r="H118" s="61">
        <f t="shared" si="35"/>
        <v>37.911310220000018</v>
      </c>
      <c r="I118" s="31">
        <f t="shared" si="48"/>
        <v>-2.5983497741683514</v>
      </c>
    </row>
    <row r="119" spans="1:9" ht="18.75" hidden="1">
      <c r="A119" s="39" t="s">
        <v>48</v>
      </c>
      <c r="B119" s="58">
        <f t="shared" si="34"/>
        <v>416.44447455</v>
      </c>
      <c r="C119" s="59">
        <f t="shared" si="45"/>
        <v>3.8974417509846093</v>
      </c>
      <c r="D119" s="26">
        <v>215.00192315000001</v>
      </c>
      <c r="E119" s="60">
        <f t="shared" si="46"/>
        <v>2.8728130400300422</v>
      </c>
      <c r="F119" s="58">
        <v>201.44255140000001</v>
      </c>
      <c r="G119" s="59">
        <f t="shared" si="47"/>
        <v>5.013799544524189</v>
      </c>
      <c r="H119" s="61">
        <f t="shared" si="35"/>
        <v>13.559371749999997</v>
      </c>
      <c r="I119" s="31">
        <f t="shared" si="48"/>
        <v>-21.04235301689884</v>
      </c>
    </row>
    <row r="120" spans="1:9" ht="19.5" hidden="1">
      <c r="A120" s="39" t="s">
        <v>49</v>
      </c>
      <c r="B120" s="58">
        <f t="shared" si="34"/>
        <v>353.03419389999999</v>
      </c>
      <c r="C120" s="59">
        <f t="shared" si="45"/>
        <v>-7.5558185777871989</v>
      </c>
      <c r="D120" s="26">
        <v>188.23611575000001</v>
      </c>
      <c r="E120" s="60">
        <f t="shared" si="46"/>
        <v>2.9326402798648177</v>
      </c>
      <c r="F120" s="58">
        <v>164.79807815000001</v>
      </c>
      <c r="G120" s="59">
        <f t="shared" si="47"/>
        <v>-17.193524613794921</v>
      </c>
      <c r="H120" s="61">
        <f t="shared" si="35"/>
        <v>23.438037600000001</v>
      </c>
      <c r="I120" s="72" t="s">
        <v>95</v>
      </c>
    </row>
    <row r="121" spans="1:9" ht="19.5" hidden="1">
      <c r="A121" s="39" t="s">
        <v>50</v>
      </c>
      <c r="B121" s="58">
        <f t="shared" si="34"/>
        <v>301.86641702999998</v>
      </c>
      <c r="C121" s="59">
        <f t="shared" si="45"/>
        <v>-27.562804093820059</v>
      </c>
      <c r="D121" s="26">
        <v>163.49300070999999</v>
      </c>
      <c r="E121" s="60">
        <f t="shared" si="46"/>
        <v>-21.50908054466607</v>
      </c>
      <c r="F121" s="58">
        <v>138.37341631999999</v>
      </c>
      <c r="G121" s="59">
        <f t="shared" si="47"/>
        <v>-33.612531135585087</v>
      </c>
      <c r="H121" s="61">
        <f t="shared" si="35"/>
        <v>25.11958439</v>
      </c>
      <c r="I121" s="72" t="s">
        <v>95</v>
      </c>
    </row>
    <row r="122" spans="1:9" ht="18.75" hidden="1">
      <c r="A122" s="39" t="s">
        <v>51</v>
      </c>
      <c r="B122" s="58">
        <f t="shared" si="34"/>
        <v>319.61982111999998</v>
      </c>
      <c r="C122" s="59">
        <f t="shared" si="45"/>
        <v>-20.87182052521862</v>
      </c>
      <c r="D122" s="26">
        <v>167.28331008999999</v>
      </c>
      <c r="E122" s="60">
        <f t="shared" si="46"/>
        <v>-23.060025601731681</v>
      </c>
      <c r="F122" s="58">
        <v>152.33651103</v>
      </c>
      <c r="G122" s="59">
        <f t="shared" si="47"/>
        <v>-18.320908439800043</v>
      </c>
      <c r="H122" s="61">
        <f t="shared" si="35"/>
        <v>14.946799059999989</v>
      </c>
      <c r="I122" s="31">
        <f t="shared" si="48"/>
        <v>-51.651037016761016</v>
      </c>
    </row>
    <row r="123" spans="1:9" ht="19.5" hidden="1">
      <c r="A123" s="39" t="s">
        <v>52</v>
      </c>
      <c r="B123" s="58">
        <f t="shared" si="34"/>
        <v>338.25466223000001</v>
      </c>
      <c r="C123" s="59">
        <f t="shared" si="45"/>
        <v>-20.692852496784266</v>
      </c>
      <c r="D123" s="26">
        <v>184.41669231</v>
      </c>
      <c r="E123" s="60">
        <f t="shared" si="46"/>
        <v>-13.315146251569876</v>
      </c>
      <c r="F123" s="58">
        <v>153.83796992000001</v>
      </c>
      <c r="G123" s="59">
        <f t="shared" si="47"/>
        <v>-28.035200213705423</v>
      </c>
      <c r="H123" s="61">
        <f t="shared" si="35"/>
        <v>30.578722389999996</v>
      </c>
      <c r="I123" s="72" t="s">
        <v>95</v>
      </c>
    </row>
    <row r="124" spans="1:9" ht="18.75" hidden="1">
      <c r="A124" s="39" t="s">
        <v>53</v>
      </c>
      <c r="B124" s="58">
        <f t="shared" si="34"/>
        <v>363.19626297000002</v>
      </c>
      <c r="C124" s="59">
        <f t="shared" si="45"/>
        <v>-13.040524984132862</v>
      </c>
      <c r="D124" s="26">
        <v>203.12206054000001</v>
      </c>
      <c r="E124" s="60">
        <f t="shared" si="46"/>
        <v>-6.9546516601240675</v>
      </c>
      <c r="F124" s="58">
        <v>160.07420243000001</v>
      </c>
      <c r="G124" s="59">
        <f t="shared" si="47"/>
        <v>-19.704809386430199</v>
      </c>
      <c r="H124" s="61">
        <f t="shared" si="35"/>
        <v>43.047858109999993</v>
      </c>
      <c r="I124" s="31">
        <f t="shared" si="48"/>
        <v>127.19880372152166</v>
      </c>
    </row>
    <row r="125" spans="1:9" ht="18.75" hidden="1">
      <c r="A125" s="39" t="s">
        <v>54</v>
      </c>
      <c r="B125" s="34">
        <f t="shared" si="34"/>
        <v>368.92392928000004</v>
      </c>
      <c r="C125" s="59">
        <f t="shared" si="45"/>
        <v>-7.3134542661455582</v>
      </c>
      <c r="D125" s="26">
        <v>194.24198039000001</v>
      </c>
      <c r="E125" s="60">
        <f t="shared" si="46"/>
        <v>-4.763514756535292</v>
      </c>
      <c r="F125" s="58">
        <v>174.68194889</v>
      </c>
      <c r="G125" s="59">
        <f t="shared" si="47"/>
        <v>-9.9932198991137255</v>
      </c>
      <c r="H125" s="61">
        <f t="shared" si="35"/>
        <v>19.560031500000008</v>
      </c>
      <c r="I125" s="31">
        <f t="shared" si="48"/>
        <v>97.954115730764684</v>
      </c>
    </row>
    <row r="126" spans="1:9" ht="18.75" hidden="1">
      <c r="A126" s="39" t="s">
        <v>55</v>
      </c>
      <c r="B126" s="58">
        <f t="shared" si="34"/>
        <v>365.98666207000002</v>
      </c>
      <c r="C126" s="59">
        <f t="shared" si="45"/>
        <v>-11.09675952393523</v>
      </c>
      <c r="D126" s="26">
        <v>191.82704957000001</v>
      </c>
      <c r="E126" s="60">
        <f t="shared" si="46"/>
        <v>-7.3390894549621226</v>
      </c>
      <c r="F126" s="58">
        <v>174.15961250000001</v>
      </c>
      <c r="G126" s="59">
        <f t="shared" si="47"/>
        <v>-14.897990791585602</v>
      </c>
      <c r="H126" s="61">
        <f t="shared" si="35"/>
        <v>17.667437070000005</v>
      </c>
      <c r="I126" s="31">
        <f t="shared" si="48"/>
        <v>644.70580759633663</v>
      </c>
    </row>
    <row r="127" spans="1:9" ht="19.5" hidden="1">
      <c r="A127" s="39" t="s">
        <v>56</v>
      </c>
      <c r="B127" s="58">
        <f t="shared" si="34"/>
        <v>386.63700161999998</v>
      </c>
      <c r="C127" s="59">
        <f t="shared" si="45"/>
        <v>-7.3584629095890808E-2</v>
      </c>
      <c r="D127" s="26">
        <v>192.20832759999999</v>
      </c>
      <c r="E127" s="60">
        <f t="shared" si="46"/>
        <v>-1.3540425851031102</v>
      </c>
      <c r="F127" s="58">
        <v>194.42867401999999</v>
      </c>
      <c r="G127" s="59">
        <f t="shared" si="47"/>
        <v>1.2253497220975351</v>
      </c>
      <c r="H127" s="61">
        <f t="shared" si="35"/>
        <v>-2.2203464199999985</v>
      </c>
      <c r="I127" s="141" t="s">
        <v>95</v>
      </c>
    </row>
    <row r="128" spans="1:9" ht="18.75" hidden="1">
      <c r="A128" s="39" t="s">
        <v>57</v>
      </c>
      <c r="B128" s="58">
        <f t="shared" si="34"/>
        <v>393.84865533000004</v>
      </c>
      <c r="C128" s="59">
        <f t="shared" si="45"/>
        <v>4.9918996470859067</v>
      </c>
      <c r="D128" s="26">
        <v>200.33456673000001</v>
      </c>
      <c r="E128" s="60">
        <f t="shared" si="46"/>
        <v>5.7239622865614237</v>
      </c>
      <c r="F128" s="58">
        <v>193.51408860000001</v>
      </c>
      <c r="G128" s="59">
        <f t="shared" si="47"/>
        <v>4.2446394569020107</v>
      </c>
      <c r="H128" s="61">
        <f t="shared" si="35"/>
        <v>6.8204781299999979</v>
      </c>
      <c r="I128" s="31">
        <f t="shared" si="48"/>
        <v>76.982614163993929</v>
      </c>
    </row>
    <row r="129" spans="1:9" ht="19.5">
      <c r="A129" s="36" t="s">
        <v>79</v>
      </c>
      <c r="B129" s="15">
        <f t="shared" si="34"/>
        <v>5339.3116072100001</v>
      </c>
      <c r="C129" s="37">
        <f>((B129/B116)-1)*100</f>
        <v>22.141675981342601</v>
      </c>
      <c r="D129" s="15">
        <f>SUM(D130:D141)</f>
        <v>2670.9508301100004</v>
      </c>
      <c r="E129" s="37">
        <f>((D129/D116)-1)*100</f>
        <v>16.50751364865468</v>
      </c>
      <c r="F129" s="15">
        <f>SUM(F130:F141)</f>
        <v>2668.3607771000002</v>
      </c>
      <c r="G129" s="37">
        <f>((F129/F116)-1)*100</f>
        <v>28.354782835420988</v>
      </c>
      <c r="H129" s="17">
        <f t="shared" si="35"/>
        <v>2.590053010000247</v>
      </c>
      <c r="I129" s="142" t="s">
        <v>95</v>
      </c>
    </row>
    <row r="130" spans="1:9" ht="18.75" hidden="1">
      <c r="A130" s="39" t="s">
        <v>46</v>
      </c>
      <c r="B130" s="58">
        <f t="shared" si="34"/>
        <v>394.39628350999999</v>
      </c>
      <c r="C130" s="59">
        <f t="shared" ref="C130:C141" si="49">((B130/B117)-1)*100</f>
        <v>-1.9276135312820797</v>
      </c>
      <c r="D130" s="26">
        <v>195.50255677999999</v>
      </c>
      <c r="E130" s="60">
        <f t="shared" ref="E130:E141" si="50">((D130/D117)-1)*100</f>
        <v>1.4706959904362993</v>
      </c>
      <c r="F130" s="58">
        <v>198.89372673</v>
      </c>
      <c r="G130" s="59">
        <f t="shared" ref="G130:G141" si="51">((F130/F117)-1)*100</f>
        <v>-5.0532171641718744</v>
      </c>
      <c r="H130" s="61">
        <f t="shared" si="35"/>
        <v>-3.3911699500000054</v>
      </c>
      <c r="I130" s="31">
        <f t="shared" ref="I130:I138" si="52">((H130/H117)-1)*100</f>
        <v>-79.826691049507943</v>
      </c>
    </row>
    <row r="131" spans="1:9" ht="19.5" hidden="1">
      <c r="A131" s="39" t="s">
        <v>47</v>
      </c>
      <c r="B131" s="58">
        <f t="shared" si="34"/>
        <v>400.86439137000002</v>
      </c>
      <c r="C131" s="59">
        <f t="shared" si="49"/>
        <v>10.905050225064649</v>
      </c>
      <c r="D131" s="26">
        <v>199.84564725999999</v>
      </c>
      <c r="E131" s="60">
        <f t="shared" si="50"/>
        <v>8.3060207378027329E-2</v>
      </c>
      <c r="F131" s="58">
        <v>201.01874411</v>
      </c>
      <c r="G131" s="59">
        <f t="shared" si="51"/>
        <v>24.26323155881931</v>
      </c>
      <c r="H131" s="61">
        <f t="shared" si="35"/>
        <v>-1.1730968500000074</v>
      </c>
      <c r="I131" s="72" t="s">
        <v>95</v>
      </c>
    </row>
    <row r="132" spans="1:9" ht="18.75" hidden="1">
      <c r="A132" s="39" t="s">
        <v>48</v>
      </c>
      <c r="B132" s="58">
        <f t="shared" si="34"/>
        <v>459.69215935</v>
      </c>
      <c r="C132" s="59">
        <f t="shared" si="49"/>
        <v>10.384982258855135</v>
      </c>
      <c r="D132" s="26">
        <v>232.52685714</v>
      </c>
      <c r="E132" s="60">
        <f t="shared" si="50"/>
        <v>8.151059178095533</v>
      </c>
      <c r="F132" s="58">
        <v>227.16530220999999</v>
      </c>
      <c r="G132" s="59">
        <f t="shared" si="51"/>
        <v>12.769273736472343</v>
      </c>
      <c r="H132" s="61">
        <f t="shared" si="35"/>
        <v>5.3615549300000112</v>
      </c>
      <c r="I132" s="31">
        <f t="shared" si="52"/>
        <v>-60.458677371980649</v>
      </c>
    </row>
    <row r="133" spans="1:9" ht="19.5" hidden="1">
      <c r="A133" s="39" t="s">
        <v>49</v>
      </c>
      <c r="B133" s="58">
        <f t="shared" si="34"/>
        <v>416.85402579000004</v>
      </c>
      <c r="C133" s="59">
        <f t="shared" si="49"/>
        <v>18.077521382554117</v>
      </c>
      <c r="D133" s="26">
        <v>209.26665251</v>
      </c>
      <c r="E133" s="60">
        <f t="shared" si="50"/>
        <v>11.172423886992577</v>
      </c>
      <c r="F133" s="58">
        <v>207.58737328000001</v>
      </c>
      <c r="G133" s="59">
        <f t="shared" si="51"/>
        <v>25.96468090547328</v>
      </c>
      <c r="H133" s="61">
        <f t="shared" si="35"/>
        <v>1.6792792299999917</v>
      </c>
      <c r="I133" s="72" t="s">
        <v>95</v>
      </c>
    </row>
    <row r="134" spans="1:9" ht="18.75" hidden="1">
      <c r="A134" s="39" t="s">
        <v>50</v>
      </c>
      <c r="B134" s="58">
        <f t="shared" si="34"/>
        <v>450.20203186999998</v>
      </c>
      <c r="C134" s="59">
        <f t="shared" si="49"/>
        <v>49.139489016182345</v>
      </c>
      <c r="D134" s="26">
        <v>228.46744022999999</v>
      </c>
      <c r="E134" s="60">
        <f t="shared" si="50"/>
        <v>39.741419655787055</v>
      </c>
      <c r="F134" s="58">
        <v>221.73459163999999</v>
      </c>
      <c r="G134" s="59">
        <f t="shared" si="51"/>
        <v>60.243634606245735</v>
      </c>
      <c r="H134" s="61">
        <f t="shared" si="35"/>
        <v>6.7328485900000032</v>
      </c>
      <c r="I134" s="31">
        <f t="shared" si="52"/>
        <v>-73.196815339507282</v>
      </c>
    </row>
    <row r="135" spans="1:9" ht="18.75" hidden="1">
      <c r="A135" s="39" t="s">
        <v>51</v>
      </c>
      <c r="B135" s="58">
        <f t="shared" si="34"/>
        <v>461.21519311999998</v>
      </c>
      <c r="C135" s="59">
        <f t="shared" si="49"/>
        <v>44.301186172943453</v>
      </c>
      <c r="D135" s="26">
        <v>234.70054307999999</v>
      </c>
      <c r="E135" s="60">
        <f t="shared" si="50"/>
        <v>40.301230860226809</v>
      </c>
      <c r="F135" s="58">
        <v>226.51465003999999</v>
      </c>
      <c r="G135" s="59">
        <f t="shared" si="51"/>
        <v>48.693605038251086</v>
      </c>
      <c r="H135" s="61">
        <f t="shared" si="35"/>
        <v>8.1858930399999963</v>
      </c>
      <c r="I135" s="31">
        <f t="shared" si="52"/>
        <v>-45.233136492034951</v>
      </c>
    </row>
    <row r="136" spans="1:9" ht="19.5" hidden="1">
      <c r="A136" s="39" t="s">
        <v>52</v>
      </c>
      <c r="B136" s="58">
        <f t="shared" si="34"/>
        <v>434.96321274000002</v>
      </c>
      <c r="C136" s="59">
        <f t="shared" si="49"/>
        <v>28.590456040556191</v>
      </c>
      <c r="D136" s="26">
        <v>216.81322577</v>
      </c>
      <c r="E136" s="60">
        <f t="shared" si="50"/>
        <v>17.567028805365513</v>
      </c>
      <c r="F136" s="58">
        <v>218.14998696999999</v>
      </c>
      <c r="G136" s="59">
        <f t="shared" si="51"/>
        <v>41.805034923071325</v>
      </c>
      <c r="H136" s="61">
        <f t="shared" si="35"/>
        <v>-1.3367611999999838</v>
      </c>
      <c r="I136" s="72" t="s">
        <v>95</v>
      </c>
    </row>
    <row r="137" spans="1:9" ht="19.5" hidden="1">
      <c r="A137" s="39" t="s">
        <v>53</v>
      </c>
      <c r="B137" s="58">
        <f t="shared" si="34"/>
        <v>447.37538588999996</v>
      </c>
      <c r="C137" s="59">
        <f t="shared" si="49"/>
        <v>23.177309764047081</v>
      </c>
      <c r="D137" s="26">
        <v>216.12860064</v>
      </c>
      <c r="E137" s="60">
        <f t="shared" si="50"/>
        <v>6.4033124050741241</v>
      </c>
      <c r="F137" s="58">
        <v>231.24678524999999</v>
      </c>
      <c r="G137" s="59">
        <f t="shared" si="51"/>
        <v>44.462244221471934</v>
      </c>
      <c r="H137" s="61">
        <f t="shared" si="35"/>
        <v>-15.118184609999986</v>
      </c>
      <c r="I137" s="72" t="s">
        <v>95</v>
      </c>
    </row>
    <row r="138" spans="1:9" ht="18.75" hidden="1">
      <c r="A138" s="39" t="s">
        <v>54</v>
      </c>
      <c r="B138" s="34">
        <f t="shared" si="34"/>
        <v>456.32885901999998</v>
      </c>
      <c r="C138" s="59">
        <f t="shared" si="49"/>
        <v>23.691856993549145</v>
      </c>
      <c r="D138" s="26">
        <v>229.66209576</v>
      </c>
      <c r="E138" s="60">
        <f t="shared" si="50"/>
        <v>18.235046460545412</v>
      </c>
      <c r="F138" s="58">
        <v>226.66676326000001</v>
      </c>
      <c r="G138" s="59">
        <f t="shared" si="51"/>
        <v>29.759694519286395</v>
      </c>
      <c r="H138" s="61">
        <f t="shared" si="35"/>
        <v>2.9953324999999893</v>
      </c>
      <c r="I138" s="31">
        <f t="shared" si="52"/>
        <v>-84.686463822923869</v>
      </c>
    </row>
    <row r="139" spans="1:9" ht="19.5" hidden="1">
      <c r="A139" s="39" t="s">
        <v>55</v>
      </c>
      <c r="B139" s="58">
        <f t="shared" si="34"/>
        <v>452.87351867000001</v>
      </c>
      <c r="C139" s="59">
        <f t="shared" si="49"/>
        <v>23.740443465500306</v>
      </c>
      <c r="D139" s="26">
        <v>224.47795768</v>
      </c>
      <c r="E139" s="60">
        <f t="shared" si="50"/>
        <v>17.02101355527823</v>
      </c>
      <c r="F139" s="58">
        <v>228.39556099000001</v>
      </c>
      <c r="G139" s="59">
        <f t="shared" si="51"/>
        <v>31.141518812233237</v>
      </c>
      <c r="H139" s="61">
        <f t="shared" si="35"/>
        <v>-3.9176033100000041</v>
      </c>
      <c r="I139" s="72" t="s">
        <v>95</v>
      </c>
    </row>
    <row r="140" spans="1:9" ht="19.5" hidden="1">
      <c r="A140" s="39" t="s">
        <v>56</v>
      </c>
      <c r="B140" s="58">
        <f t="shared" si="34"/>
        <v>464.57361743000001</v>
      </c>
      <c r="C140" s="59">
        <f t="shared" si="49"/>
        <v>20.157567817732769</v>
      </c>
      <c r="D140" s="26">
        <v>237.31545192999999</v>
      </c>
      <c r="E140" s="60">
        <f t="shared" si="50"/>
        <v>23.467830396959343</v>
      </c>
      <c r="F140" s="58">
        <v>227.25816549999999</v>
      </c>
      <c r="G140" s="59">
        <f t="shared" si="51"/>
        <v>16.885107942783684</v>
      </c>
      <c r="H140" s="61">
        <f t="shared" si="35"/>
        <v>10.057286430000005</v>
      </c>
      <c r="I140" s="72" t="s">
        <v>95</v>
      </c>
    </row>
    <row r="141" spans="1:9" ht="19.5" hidden="1">
      <c r="A141" s="39" t="s">
        <v>57</v>
      </c>
      <c r="B141" s="58">
        <f t="shared" si="34"/>
        <v>499.97292844999998</v>
      </c>
      <c r="C141" s="59">
        <f t="shared" si="49"/>
        <v>26.945445079933037</v>
      </c>
      <c r="D141" s="26">
        <v>246.24380133</v>
      </c>
      <c r="E141" s="60">
        <f t="shared" si="50"/>
        <v>22.916282172049684</v>
      </c>
      <c r="F141" s="58">
        <v>253.72912711999999</v>
      </c>
      <c r="G141" s="59">
        <f t="shared" si="51"/>
        <v>31.116617376870394</v>
      </c>
      <c r="H141" s="61">
        <f t="shared" si="35"/>
        <v>-7.4853257899999903</v>
      </c>
      <c r="I141" s="72" t="s">
        <v>95</v>
      </c>
    </row>
    <row r="142" spans="1:9" ht="19.5">
      <c r="A142" s="32" t="s">
        <v>80</v>
      </c>
      <c r="B142" s="8">
        <f>D142+F142</f>
        <v>5894.681435049999</v>
      </c>
      <c r="C142" s="65">
        <f>((B142/B129)-1)*100</f>
        <v>10.40152492860782</v>
      </c>
      <c r="D142" s="10">
        <f>SUM(D143:D154)</f>
        <v>2837.7978532199995</v>
      </c>
      <c r="E142" s="66">
        <f>((D142/D129)-1)*100</f>
        <v>6.2467276158403751</v>
      </c>
      <c r="F142" s="8">
        <f>SUM(F143:F154)</f>
        <v>3056.8835818299995</v>
      </c>
      <c r="G142" s="65">
        <f>((F142/F129)-1)*100</f>
        <v>14.560355108811397</v>
      </c>
      <c r="H142" s="12">
        <f>D142-F142</f>
        <v>-219.08572860999993</v>
      </c>
      <c r="I142" s="141" t="s">
        <v>95</v>
      </c>
    </row>
    <row r="143" spans="1:9" ht="18.75" hidden="1">
      <c r="A143" s="39" t="s">
        <v>46</v>
      </c>
      <c r="B143" s="58">
        <f t="shared" si="34"/>
        <v>454.58216204999997</v>
      </c>
      <c r="C143" s="59">
        <f>((B143/B130)-1)*100</f>
        <v>15.260254991341448</v>
      </c>
      <c r="D143" s="26">
        <v>212.97217931</v>
      </c>
      <c r="E143" s="60">
        <f>((D143/D130)-1)*100</f>
        <v>8.9357514386160464</v>
      </c>
      <c r="F143" s="58">
        <v>241.60998273999999</v>
      </c>
      <c r="G143" s="59">
        <f>((F143/F130)-1)*100</f>
        <v>21.476924743829496</v>
      </c>
      <c r="H143" s="61">
        <f t="shared" si="35"/>
        <v>-28.637803429999991</v>
      </c>
      <c r="I143" s="31">
        <f>((H143/H130)-1)*100</f>
        <v>744.48151676974919</v>
      </c>
    </row>
    <row r="144" spans="1:9" ht="18.75" hidden="1">
      <c r="A144" s="39" t="s">
        <v>47</v>
      </c>
      <c r="B144" s="58">
        <f t="shared" si="34"/>
        <v>472.75167042999999</v>
      </c>
      <c r="C144" s="59">
        <f t="shared" ref="C144:C153" si="53">((B144/B131)-1)*100</f>
        <v>17.933066794562858</v>
      </c>
      <c r="D144" s="26">
        <v>234.88030979999999</v>
      </c>
      <c r="E144" s="60">
        <f t="shared" ref="E144:E154" si="54">((D144/D131)-1)*100</f>
        <v>17.530860952112583</v>
      </c>
      <c r="F144" s="58">
        <v>237.87136063</v>
      </c>
      <c r="G144" s="59">
        <f t="shared" ref="G144:G154" si="55">((F144/F131)-1)*100</f>
        <v>18.33292546083851</v>
      </c>
      <c r="H144" s="61">
        <f t="shared" si="35"/>
        <v>-2.991050830000006</v>
      </c>
      <c r="I144" s="31">
        <f t="shared" ref="I144:I154" si="56">((H144/H131)-1)*100</f>
        <v>154.97049369794041</v>
      </c>
    </row>
    <row r="145" spans="1:9" ht="18.75" hidden="1">
      <c r="A145" s="39" t="s">
        <v>48</v>
      </c>
      <c r="B145" s="58">
        <f t="shared" si="34"/>
        <v>544.24520585999994</v>
      </c>
      <c r="C145" s="59">
        <f t="shared" si="53"/>
        <v>18.393406280750391</v>
      </c>
      <c r="D145" s="26">
        <v>277.32306421999999</v>
      </c>
      <c r="E145" s="60">
        <f t="shared" si="54"/>
        <v>19.264960457031876</v>
      </c>
      <c r="F145" s="58">
        <v>266.92214164000001</v>
      </c>
      <c r="G145" s="59">
        <f t="shared" si="55"/>
        <v>17.501281684844329</v>
      </c>
      <c r="H145" s="61">
        <f t="shared" si="35"/>
        <v>10.400922579999985</v>
      </c>
      <c r="I145" s="31">
        <f t="shared" si="56"/>
        <v>93.990786549676628</v>
      </c>
    </row>
    <row r="146" spans="1:9" ht="18.75" hidden="1">
      <c r="A146" s="39" t="s">
        <v>49</v>
      </c>
      <c r="B146" s="58">
        <f t="shared" si="34"/>
        <v>484.41014926000003</v>
      </c>
      <c r="C146" s="59">
        <f t="shared" si="53"/>
        <v>16.206182330126516</v>
      </c>
      <c r="D146" s="26">
        <v>230.98798661999999</v>
      </c>
      <c r="E146" s="60">
        <f t="shared" si="54"/>
        <v>10.379739843624636</v>
      </c>
      <c r="F146" s="58">
        <v>253.42216264000001</v>
      </c>
      <c r="G146" s="59">
        <f t="shared" si="55"/>
        <v>22.079757856069925</v>
      </c>
      <c r="H146" s="61">
        <f t="shared" si="35"/>
        <v>-22.434176020000024</v>
      </c>
      <c r="I146" s="31">
        <f t="shared" si="56"/>
        <v>-1435.9407785922615</v>
      </c>
    </row>
    <row r="147" spans="1:9" ht="19.5" hidden="1">
      <c r="A147" s="39" t="s">
        <v>50</v>
      </c>
      <c r="B147" s="58">
        <f t="shared" ref="B147:B193" si="57">D147+F147</f>
        <v>517.99005125999997</v>
      </c>
      <c r="C147" s="59">
        <f t="shared" si="53"/>
        <v>15.057244212876952</v>
      </c>
      <c r="D147" s="26">
        <v>248.11698364</v>
      </c>
      <c r="E147" s="60">
        <f t="shared" si="54"/>
        <v>8.6005880707634486</v>
      </c>
      <c r="F147" s="58">
        <v>269.87306761999997</v>
      </c>
      <c r="G147" s="59">
        <f t="shared" si="55"/>
        <v>21.709953157942905</v>
      </c>
      <c r="H147" s="61">
        <f t="shared" ref="H147:H193" si="58">D147-F147</f>
        <v>-21.756083979999971</v>
      </c>
      <c r="I147" s="72" t="s">
        <v>95</v>
      </c>
    </row>
    <row r="148" spans="1:9" ht="19.5" hidden="1">
      <c r="A148" s="39" t="s">
        <v>51</v>
      </c>
      <c r="B148" s="58">
        <f t="shared" si="57"/>
        <v>537.86602237</v>
      </c>
      <c r="C148" s="59">
        <f t="shared" si="53"/>
        <v>16.619320090363289</v>
      </c>
      <c r="D148" s="26">
        <v>259.70246615999997</v>
      </c>
      <c r="E148" s="60">
        <f t="shared" si="54"/>
        <v>10.652690765814654</v>
      </c>
      <c r="F148" s="58">
        <v>278.16355621000002</v>
      </c>
      <c r="G148" s="59">
        <f t="shared" si="55"/>
        <v>22.801574273840309</v>
      </c>
      <c r="H148" s="61">
        <f t="shared" si="58"/>
        <v>-18.461090050000053</v>
      </c>
      <c r="I148" s="72" t="s">
        <v>95</v>
      </c>
    </row>
    <row r="149" spans="1:9" ht="18.75" hidden="1">
      <c r="A149" s="39" t="s">
        <v>52</v>
      </c>
      <c r="B149" s="58">
        <f t="shared" si="57"/>
        <v>493.65128177999998</v>
      </c>
      <c r="C149" s="59">
        <f t="shared" si="53"/>
        <v>13.492651176245761</v>
      </c>
      <c r="D149" s="26">
        <v>227.51391819</v>
      </c>
      <c r="E149" s="60">
        <f t="shared" si="54"/>
        <v>4.9354426520785699</v>
      </c>
      <c r="F149" s="58">
        <v>266.13736359000001</v>
      </c>
      <c r="G149" s="59">
        <f t="shared" si="55"/>
        <v>21.997423555472984</v>
      </c>
      <c r="H149" s="61">
        <f t="shared" si="58"/>
        <v>-38.623445400000008</v>
      </c>
      <c r="I149" s="31">
        <f t="shared" si="56"/>
        <v>2789.3302259222123</v>
      </c>
    </row>
    <row r="150" spans="1:9" ht="18.75" hidden="1">
      <c r="A150" s="39" t="s">
        <v>53</v>
      </c>
      <c r="B150" s="58">
        <f t="shared" si="57"/>
        <v>526.62337623000008</v>
      </c>
      <c r="C150" s="59">
        <f t="shared" si="53"/>
        <v>17.71398088483247</v>
      </c>
      <c r="D150" s="26">
        <v>240.10635048</v>
      </c>
      <c r="E150" s="60">
        <f t="shared" si="54"/>
        <v>11.094204917348783</v>
      </c>
      <c r="F150" s="58">
        <v>286.51702575000002</v>
      </c>
      <c r="G150" s="59">
        <f t="shared" si="55"/>
        <v>23.90097680287646</v>
      </c>
      <c r="H150" s="61">
        <f t="shared" si="58"/>
        <v>-46.410675270000013</v>
      </c>
      <c r="I150" s="31">
        <f t="shared" si="56"/>
        <v>206.98576890840107</v>
      </c>
    </row>
    <row r="151" spans="1:9" ht="19.5" hidden="1">
      <c r="A151" s="39" t="s">
        <v>54</v>
      </c>
      <c r="B151" s="34">
        <f t="shared" si="57"/>
        <v>490.39682560999995</v>
      </c>
      <c r="C151" s="59">
        <f t="shared" si="53"/>
        <v>7.4656612038877856</v>
      </c>
      <c r="D151" s="26">
        <v>239.56669801999999</v>
      </c>
      <c r="E151" s="60">
        <f t="shared" si="54"/>
        <v>4.3126847846718386</v>
      </c>
      <c r="F151" s="58">
        <v>250.83012758999999</v>
      </c>
      <c r="G151" s="59">
        <f t="shared" si="55"/>
        <v>10.660303249790172</v>
      </c>
      <c r="H151" s="61">
        <f t="shared" si="58"/>
        <v>-11.26342957</v>
      </c>
      <c r="I151" s="72" t="s">
        <v>95</v>
      </c>
    </row>
    <row r="152" spans="1:9" ht="18.75" hidden="1">
      <c r="A152" s="39" t="s">
        <v>55</v>
      </c>
      <c r="B152" s="58">
        <f t="shared" si="57"/>
        <v>430.94545681</v>
      </c>
      <c r="C152" s="59">
        <f t="shared" si="53"/>
        <v>-4.8419836788864075</v>
      </c>
      <c r="D152" s="26">
        <v>211.25914968999999</v>
      </c>
      <c r="E152" s="60">
        <f t="shared" si="54"/>
        <v>-5.8886886385717263</v>
      </c>
      <c r="F152" s="58">
        <v>219.68630712000001</v>
      </c>
      <c r="G152" s="59">
        <f t="shared" si="55"/>
        <v>-3.8132325480622287</v>
      </c>
      <c r="H152" s="61">
        <f t="shared" si="58"/>
        <v>-8.4271574300000225</v>
      </c>
      <c r="I152" s="31">
        <f t="shared" si="56"/>
        <v>115.11002424592127</v>
      </c>
    </row>
    <row r="153" spans="1:9" ht="19.5" hidden="1">
      <c r="A153" s="39" t="s">
        <v>56</v>
      </c>
      <c r="B153" s="58">
        <f t="shared" si="57"/>
        <v>481.37294349000001</v>
      </c>
      <c r="C153" s="59">
        <f t="shared" si="53"/>
        <v>3.616074057957297</v>
      </c>
      <c r="D153" s="26">
        <v>232.25714708000001</v>
      </c>
      <c r="E153" s="60">
        <f t="shared" si="54"/>
        <v>-2.1314688145515293</v>
      </c>
      <c r="F153" s="58">
        <v>249.11579641</v>
      </c>
      <c r="G153" s="59">
        <f t="shared" si="55"/>
        <v>9.6179738412963687</v>
      </c>
      <c r="H153" s="61">
        <f t="shared" si="58"/>
        <v>-16.858649329999992</v>
      </c>
      <c r="I153" s="72" t="s">
        <v>95</v>
      </c>
    </row>
    <row r="154" spans="1:9" ht="18.75" hidden="1">
      <c r="A154" s="39" t="s">
        <v>57</v>
      </c>
      <c r="B154" s="58">
        <f t="shared" si="57"/>
        <v>459.84628989999999</v>
      </c>
      <c r="C154" s="59">
        <f>((B154/B141)-1)*100</f>
        <v>-8.0257622496480607</v>
      </c>
      <c r="D154" s="26">
        <v>223.11160000999999</v>
      </c>
      <c r="E154" s="60">
        <f t="shared" si="54"/>
        <v>-9.3940238069179731</v>
      </c>
      <c r="F154" s="58">
        <v>236.73468989</v>
      </c>
      <c r="G154" s="59">
        <f t="shared" si="55"/>
        <v>-6.6978661152933157</v>
      </c>
      <c r="H154" s="61">
        <f t="shared" si="58"/>
        <v>-13.623089880000009</v>
      </c>
      <c r="I154" s="31">
        <f t="shared" si="56"/>
        <v>81.997287255015067</v>
      </c>
    </row>
    <row r="155" spans="1:9" ht="18.75">
      <c r="A155" s="32" t="s">
        <v>81</v>
      </c>
      <c r="B155" s="8">
        <f t="shared" si="57"/>
        <v>5719.3390119699998</v>
      </c>
      <c r="C155" s="65">
        <f>((B155/B142)-1)*100</f>
        <v>-2.9745869223297916</v>
      </c>
      <c r="D155" s="10">
        <f>SUM(D156:D167)</f>
        <v>2798.4468198999998</v>
      </c>
      <c r="E155" s="66">
        <f>((D155/D142)-1)*100</f>
        <v>-1.3866749978455606</v>
      </c>
      <c r="F155" s="8">
        <f>SUM(F156:F167)</f>
        <v>2920.8921920700004</v>
      </c>
      <c r="G155" s="65">
        <f>((F155/F142)-1)*100</f>
        <v>-4.4486937797803883</v>
      </c>
      <c r="H155" s="12">
        <f t="shared" si="58"/>
        <v>-122.44537217000061</v>
      </c>
      <c r="I155" s="143">
        <f>((H155/H142)-1)*100</f>
        <v>-44.110749272962124</v>
      </c>
    </row>
    <row r="156" spans="1:9" ht="18.75" hidden="1">
      <c r="A156" s="39" t="s">
        <v>46</v>
      </c>
      <c r="B156" s="58">
        <f t="shared" si="57"/>
        <v>473.42926263000004</v>
      </c>
      <c r="C156" s="59">
        <f>((B156/B143)-1)*100</f>
        <v>4.1460273089041877</v>
      </c>
      <c r="D156" s="26">
        <v>210.83566651999999</v>
      </c>
      <c r="E156" s="60">
        <f>((D156/D143)-1)*100</f>
        <v>-1.0031886779400034</v>
      </c>
      <c r="F156" s="58">
        <v>262.59359611000002</v>
      </c>
      <c r="G156" s="59">
        <f>((F156/F143)-1)*100</f>
        <v>8.6849115802391417</v>
      </c>
      <c r="H156" s="61">
        <f t="shared" si="58"/>
        <v>-51.757929590000032</v>
      </c>
      <c r="I156" s="31">
        <f>((H156/H143)-1)*100</f>
        <v>80.732889366019549</v>
      </c>
    </row>
    <row r="157" spans="1:9" ht="18.75" hidden="1">
      <c r="A157" s="39" t="s">
        <v>47</v>
      </c>
      <c r="B157" s="58">
        <f t="shared" si="57"/>
        <v>441.60716901000001</v>
      </c>
      <c r="C157" s="59">
        <f t="shared" ref="C157:C166" si="59">((B157/B144)-1)*100</f>
        <v>-6.5879199097640289</v>
      </c>
      <c r="D157" s="26">
        <v>213.75154633</v>
      </c>
      <c r="E157" s="60">
        <f t="shared" ref="E157:E167" si="60">((D157/D144)-1)*100</f>
        <v>-8.9955447895956446</v>
      </c>
      <c r="F157" s="58">
        <v>227.85562268000001</v>
      </c>
      <c r="G157" s="59">
        <f t="shared" ref="G157:G167" si="61">((F157/F144)-1)*100</f>
        <v>-4.210569075433634</v>
      </c>
      <c r="H157" s="61">
        <f t="shared" si="58"/>
        <v>-14.104076350000014</v>
      </c>
      <c r="I157" s="31">
        <f t="shared" ref="I157:I167" si="62">((H157/H144)-1)*100</f>
        <v>371.54251638043831</v>
      </c>
    </row>
    <row r="158" spans="1:9" ht="18.75" hidden="1">
      <c r="A158" s="39" t="s">
        <v>48</v>
      </c>
      <c r="B158" s="58">
        <f t="shared" si="57"/>
        <v>522.09203228000001</v>
      </c>
      <c r="C158" s="59">
        <f t="shared" si="59"/>
        <v>-4.0704398204103871</v>
      </c>
      <c r="D158" s="26">
        <v>272.40017303000002</v>
      </c>
      <c r="E158" s="60">
        <f t="shared" si="60"/>
        <v>-1.7751466881581246</v>
      </c>
      <c r="F158" s="58">
        <v>249.69185924999999</v>
      </c>
      <c r="G158" s="59">
        <f t="shared" si="61"/>
        <v>-6.4551716407395769</v>
      </c>
      <c r="H158" s="61">
        <f t="shared" si="58"/>
        <v>22.708313780000026</v>
      </c>
      <c r="I158" s="31">
        <f t="shared" si="62"/>
        <v>118.32980300868714</v>
      </c>
    </row>
    <row r="159" spans="1:9" ht="18.75" hidden="1">
      <c r="A159" s="39" t="s">
        <v>49</v>
      </c>
      <c r="B159" s="58">
        <f t="shared" si="57"/>
        <v>447.78864222999999</v>
      </c>
      <c r="C159" s="59">
        <f t="shared" si="59"/>
        <v>-7.5600205912167979</v>
      </c>
      <c r="D159" s="26">
        <v>214.86003922</v>
      </c>
      <c r="E159" s="60">
        <f t="shared" si="60"/>
        <v>-6.9821585252103135</v>
      </c>
      <c r="F159" s="58">
        <v>232.92860300999999</v>
      </c>
      <c r="G159" s="59">
        <f t="shared" si="61"/>
        <v>-8.0867274655501369</v>
      </c>
      <c r="H159" s="61">
        <f t="shared" si="58"/>
        <v>-18.068563789999985</v>
      </c>
      <c r="I159" s="31">
        <f t="shared" si="62"/>
        <v>-19.459650428471743</v>
      </c>
    </row>
    <row r="160" spans="1:9" ht="18.75">
      <c r="A160" s="39" t="s">
        <v>50</v>
      </c>
      <c r="B160" s="58">
        <f t="shared" si="57"/>
        <v>506.88479407</v>
      </c>
      <c r="C160" s="59">
        <f t="shared" si="59"/>
        <v>-2.1439132205312905</v>
      </c>
      <c r="D160" s="26">
        <v>242.38559677000001</v>
      </c>
      <c r="E160" s="60">
        <f t="shared" si="60"/>
        <v>-2.3099534686895185</v>
      </c>
      <c r="F160" s="58">
        <v>264.49919729999999</v>
      </c>
      <c r="G160" s="59">
        <f t="shared" si="61"/>
        <v>-1.9912584710256365</v>
      </c>
      <c r="H160" s="61">
        <f t="shared" si="58"/>
        <v>-22.113600529999985</v>
      </c>
      <c r="I160" s="31">
        <f t="shared" si="62"/>
        <v>1.6432945852234759</v>
      </c>
    </row>
    <row r="161" spans="1:9" ht="18.75">
      <c r="A161" s="39" t="s">
        <v>51</v>
      </c>
      <c r="B161" s="58">
        <f t="shared" si="57"/>
        <v>488.60408889000001</v>
      </c>
      <c r="C161" s="59">
        <f t="shared" si="59"/>
        <v>-9.1587740127061839</v>
      </c>
      <c r="D161" s="26">
        <v>243.06888670000001</v>
      </c>
      <c r="E161" s="60">
        <f t="shared" si="60"/>
        <v>-6.4048600330780854</v>
      </c>
      <c r="F161" s="58">
        <v>245.53520219000001</v>
      </c>
      <c r="G161" s="59">
        <f t="shared" si="61"/>
        <v>-11.729916910958382</v>
      </c>
      <c r="H161" s="61">
        <f t="shared" si="58"/>
        <v>-2.4663154899999995</v>
      </c>
      <c r="I161" s="31">
        <f t="shared" si="62"/>
        <v>-86.640466606683432</v>
      </c>
    </row>
    <row r="162" spans="1:9" ht="18.75">
      <c r="A162" s="39" t="s">
        <v>52</v>
      </c>
      <c r="B162" s="58">
        <f t="shared" si="57"/>
        <v>464.89216138</v>
      </c>
      <c r="C162" s="59">
        <f t="shared" si="59"/>
        <v>-5.8257967641248243</v>
      </c>
      <c r="D162" s="26">
        <v>221.01755372</v>
      </c>
      <c r="E162" s="60">
        <f t="shared" si="60"/>
        <v>-2.855370133696522</v>
      </c>
      <c r="F162" s="58">
        <v>243.87460766000001</v>
      </c>
      <c r="G162" s="59">
        <f t="shared" si="61"/>
        <v>-8.3651373222051859</v>
      </c>
      <c r="H162" s="61">
        <f t="shared" si="58"/>
        <v>-22.857053940000014</v>
      </c>
      <c r="I162" s="31">
        <f t="shared" si="62"/>
        <v>-40.820779442944236</v>
      </c>
    </row>
    <row r="163" spans="1:9" ht="19.5">
      <c r="A163" s="39" t="s">
        <v>53</v>
      </c>
      <c r="B163" s="58">
        <f t="shared" si="57"/>
        <v>470.21490870000002</v>
      </c>
      <c r="C163" s="59">
        <f t="shared" si="59"/>
        <v>-10.711348959443823</v>
      </c>
      <c r="D163" s="26">
        <v>235.36721913</v>
      </c>
      <c r="E163" s="60">
        <f t="shared" si="60"/>
        <v>-1.9737634346305044</v>
      </c>
      <c r="F163" s="58">
        <v>234.84768957</v>
      </c>
      <c r="G163" s="59">
        <f t="shared" si="61"/>
        <v>-18.033600636732849</v>
      </c>
      <c r="H163" s="61">
        <f t="shared" si="58"/>
        <v>0.51952955999999517</v>
      </c>
      <c r="I163" s="72" t="s">
        <v>95</v>
      </c>
    </row>
    <row r="164" spans="1:9" ht="19.5">
      <c r="A164" s="39" t="s">
        <v>54</v>
      </c>
      <c r="B164" s="34">
        <f t="shared" si="57"/>
        <v>477.49848022999998</v>
      </c>
      <c r="C164" s="59">
        <f t="shared" si="59"/>
        <v>-2.6301853328589253</v>
      </c>
      <c r="D164" s="26">
        <v>247.51097265999999</v>
      </c>
      <c r="E164" s="60">
        <f t="shared" si="60"/>
        <v>3.3161014054368998</v>
      </c>
      <c r="F164" s="58">
        <v>229.98750756999999</v>
      </c>
      <c r="G164" s="59">
        <f t="shared" si="61"/>
        <v>-8.3094563720306986</v>
      </c>
      <c r="H164" s="61">
        <f t="shared" si="58"/>
        <v>17.523465090000002</v>
      </c>
      <c r="I164" s="72" t="s">
        <v>95</v>
      </c>
    </row>
    <row r="165" spans="1:9" ht="18.75">
      <c r="A165" s="39" t="s">
        <v>55</v>
      </c>
      <c r="B165" s="58">
        <f t="shared" si="57"/>
        <v>472.47751732</v>
      </c>
      <c r="C165" s="59">
        <f t="shared" si="59"/>
        <v>9.6374285547488938</v>
      </c>
      <c r="D165" s="26">
        <v>230.70469659</v>
      </c>
      <c r="E165" s="60">
        <f t="shared" si="60"/>
        <v>9.20459394470452</v>
      </c>
      <c r="F165" s="58">
        <v>241.77282073000001</v>
      </c>
      <c r="G165" s="59">
        <f t="shared" si="61"/>
        <v>10.053659647497092</v>
      </c>
      <c r="H165" s="61">
        <f t="shared" si="58"/>
        <v>-11.068124140000009</v>
      </c>
      <c r="I165" s="31">
        <f t="shared" si="62"/>
        <v>31.338760809170974</v>
      </c>
    </row>
    <row r="166" spans="1:9" ht="18.75">
      <c r="A166" s="39" t="s">
        <v>56</v>
      </c>
      <c r="B166" s="58">
        <f t="shared" si="57"/>
        <v>506.10783436999998</v>
      </c>
      <c r="C166" s="59">
        <f t="shared" si="59"/>
        <v>5.1384048926118808</v>
      </c>
      <c r="D166" s="26">
        <v>239.15672167</v>
      </c>
      <c r="E166" s="60">
        <f t="shared" si="60"/>
        <v>2.9706619050235084</v>
      </c>
      <c r="F166" s="58">
        <v>266.95111270000001</v>
      </c>
      <c r="G166" s="59">
        <f t="shared" si="61"/>
        <v>7.1594481550444344</v>
      </c>
      <c r="H166" s="61">
        <f t="shared" si="58"/>
        <v>-27.794391030000014</v>
      </c>
      <c r="I166" s="31">
        <f t="shared" si="62"/>
        <v>64.867246989590413</v>
      </c>
    </row>
    <row r="167" spans="1:9" ht="18.75">
      <c r="A167" s="39" t="s">
        <v>57</v>
      </c>
      <c r="B167" s="58">
        <f t="shared" si="57"/>
        <v>447.74212086</v>
      </c>
      <c r="C167" s="59">
        <f>((B167/B154)-1)*100</f>
        <v>-2.6322206584796448</v>
      </c>
      <c r="D167" s="26">
        <v>227.38774756000001</v>
      </c>
      <c r="E167" s="60">
        <f t="shared" si="60"/>
        <v>1.9165957977121506</v>
      </c>
      <c r="F167" s="58">
        <v>220.35437329999999</v>
      </c>
      <c r="G167" s="59">
        <f t="shared" si="61"/>
        <v>-6.919271779565217</v>
      </c>
      <c r="H167" s="61">
        <f t="shared" si="58"/>
        <v>7.0333742600000164</v>
      </c>
      <c r="I167" s="31">
        <f t="shared" si="62"/>
        <v>-151.62833338070888</v>
      </c>
    </row>
    <row r="168" spans="1:9" ht="18.75">
      <c r="A168" s="36" t="s">
        <v>87</v>
      </c>
      <c r="B168" s="54">
        <f>D168+F168</f>
        <v>6093.1867571400007</v>
      </c>
      <c r="C168" s="55">
        <f>((B168/B155)-1)*100</f>
        <v>6.5365550877046319</v>
      </c>
      <c r="D168" s="54">
        <f>SUM(D169:D180)</f>
        <v>2992.4864069500004</v>
      </c>
      <c r="E168" s="55">
        <f>((D168/D155)-1)*100</f>
        <v>6.9338314978926174</v>
      </c>
      <c r="F168" s="54">
        <f>SUM(F169:F180)</f>
        <v>3100.7003501900003</v>
      </c>
      <c r="G168" s="55">
        <f>((F168/F155)-1)*100</f>
        <v>6.1559327183716483</v>
      </c>
      <c r="H168" s="56">
        <f>D168-F168</f>
        <v>-108.21394323999994</v>
      </c>
      <c r="I168" s="48">
        <f>((H168/H155)-1)*100</f>
        <v>-11.622676037312418</v>
      </c>
    </row>
    <row r="169" spans="1:9" ht="18.75">
      <c r="A169" s="39" t="s">
        <v>46</v>
      </c>
      <c r="B169" s="58">
        <f t="shared" si="57"/>
        <v>475.41861176999998</v>
      </c>
      <c r="C169" s="59">
        <f>((B169/B156)-1)*100</f>
        <v>0.42019986870871495</v>
      </c>
      <c r="D169" s="26">
        <v>222.53973540000001</v>
      </c>
      <c r="E169" s="60">
        <f>((D169/D156)-1)*100</f>
        <v>5.5512755850015472</v>
      </c>
      <c r="F169" s="58">
        <v>252.87887637</v>
      </c>
      <c r="G169" s="59">
        <f>((F169/F156)-1)*100</f>
        <v>-3.6995265246036468</v>
      </c>
      <c r="H169" s="61">
        <f t="shared" si="58"/>
        <v>-30.339140969999988</v>
      </c>
      <c r="I169" s="31">
        <f>((H169/H156)-1)*100</f>
        <v>-41.382622507640441</v>
      </c>
    </row>
    <row r="170" spans="1:9" ht="18.75">
      <c r="A170" s="39" t="s">
        <v>47</v>
      </c>
      <c r="B170" s="58">
        <f t="shared" si="57"/>
        <v>469.52405584999997</v>
      </c>
      <c r="C170" s="59">
        <f t="shared" ref="C170:C179" si="63">((B170/B157)-1)*100</f>
        <v>6.3216561684413586</v>
      </c>
      <c r="D170" s="26">
        <v>230.59966193</v>
      </c>
      <c r="E170" s="60">
        <f t="shared" ref="E170:E180" si="64">((D170/D157)-1)*100</f>
        <v>7.8821023235963183</v>
      </c>
      <c r="F170" s="58">
        <v>238.92439392</v>
      </c>
      <c r="G170" s="59">
        <f t="shared" ref="G170:G180" si="65">((F170/F157)-1)*100</f>
        <v>4.8578003517363078</v>
      </c>
      <c r="H170" s="61">
        <f t="shared" si="58"/>
        <v>-8.3247319900000036</v>
      </c>
      <c r="I170" s="31">
        <f>((H170/H157)-1)*100</f>
        <v>-40.976411475537745</v>
      </c>
    </row>
    <row r="171" spans="1:9" ht="19.5">
      <c r="A171" s="39" t="s">
        <v>48</v>
      </c>
      <c r="B171" s="58">
        <f t="shared" si="57"/>
        <v>510.93691662999998</v>
      </c>
      <c r="C171" s="59">
        <f t="shared" si="63"/>
        <v>-2.1366186343210636</v>
      </c>
      <c r="D171" s="26">
        <v>248.12340087000001</v>
      </c>
      <c r="E171" s="60">
        <f t="shared" si="64"/>
        <v>-8.9121720775582443</v>
      </c>
      <c r="F171" s="58">
        <v>262.81351575999997</v>
      </c>
      <c r="G171" s="59">
        <f t="shared" si="65"/>
        <v>5.2551398949943762</v>
      </c>
      <c r="H171" s="61">
        <f t="shared" si="58"/>
        <v>-14.690114889999961</v>
      </c>
      <c r="I171" s="72" t="s">
        <v>97</v>
      </c>
    </row>
    <row r="172" spans="1:9" ht="18.75">
      <c r="A172" s="39" t="s">
        <v>49</v>
      </c>
      <c r="B172" s="58">
        <f t="shared" si="57"/>
        <v>471.87636029999999</v>
      </c>
      <c r="C172" s="59">
        <f t="shared" si="63"/>
        <v>5.3792606150175004</v>
      </c>
      <c r="D172" s="26">
        <v>226.2215946</v>
      </c>
      <c r="E172" s="60">
        <f t="shared" si="64"/>
        <v>5.2878866732248175</v>
      </c>
      <c r="F172" s="58">
        <v>245.65476570000001</v>
      </c>
      <c r="G172" s="59">
        <f t="shared" si="65"/>
        <v>5.4635465655773041</v>
      </c>
      <c r="H172" s="61">
        <f t="shared" si="58"/>
        <v>-19.43317110000001</v>
      </c>
      <c r="I172" s="31">
        <f>((H172/H159)-1)*100</f>
        <v>7.5523839407494187</v>
      </c>
    </row>
    <row r="173" spans="1:9" ht="18.75">
      <c r="A173" s="39" t="s">
        <v>50</v>
      </c>
      <c r="B173" s="58">
        <f t="shared" si="57"/>
        <v>520.36876679000011</v>
      </c>
      <c r="C173" s="59">
        <f t="shared" si="63"/>
        <v>2.6601651652896185</v>
      </c>
      <c r="D173" s="26">
        <v>261.87102779000003</v>
      </c>
      <c r="E173" s="60">
        <f t="shared" si="64"/>
        <v>8.0390218229384978</v>
      </c>
      <c r="F173" s="58">
        <v>258.49773900000002</v>
      </c>
      <c r="G173" s="59">
        <f t="shared" si="65"/>
        <v>-2.268989229934415</v>
      </c>
      <c r="H173" s="61">
        <f t="shared" si="58"/>
        <v>3.3732887900000037</v>
      </c>
      <c r="I173" s="31">
        <f>((H173/H160)-1)*100</f>
        <v>-115.25436251515757</v>
      </c>
    </row>
    <row r="174" spans="1:9" ht="18.75">
      <c r="A174" s="39" t="s">
        <v>51</v>
      </c>
      <c r="B174" s="58">
        <f t="shared" si="57"/>
        <v>486.97370273000001</v>
      </c>
      <c r="C174" s="59">
        <f t="shared" si="63"/>
        <v>-0.33368246338336682</v>
      </c>
      <c r="D174" s="26">
        <v>243.09788352999999</v>
      </c>
      <c r="E174" s="60">
        <f t="shared" si="64"/>
        <v>1.1929470033633649E-2</v>
      </c>
      <c r="F174" s="58">
        <v>243.8758192</v>
      </c>
      <c r="G174" s="59">
        <f t="shared" si="65"/>
        <v>-0.67582284544109861</v>
      </c>
      <c r="H174" s="61">
        <f t="shared" si="58"/>
        <v>-0.77793567000000508</v>
      </c>
      <c r="I174" s="31">
        <f>((H174/H161)-1)*100</f>
        <v>-68.457576771737124</v>
      </c>
    </row>
    <row r="175" spans="1:9" ht="18.75">
      <c r="A175" s="39" t="s">
        <v>52</v>
      </c>
      <c r="B175" s="58">
        <f t="shared" si="57"/>
        <v>534.48091800999998</v>
      </c>
      <c r="C175" s="59">
        <f t="shared" si="63"/>
        <v>14.968795434930682</v>
      </c>
      <c r="D175" s="26">
        <v>258.49087868999999</v>
      </c>
      <c r="E175" s="60">
        <f t="shared" si="64"/>
        <v>16.954908937899905</v>
      </c>
      <c r="F175" s="58">
        <v>275.99003931999999</v>
      </c>
      <c r="G175" s="59">
        <f t="shared" si="65"/>
        <v>13.168829657236802</v>
      </c>
      <c r="H175" s="61">
        <f t="shared" si="58"/>
        <v>-17.499160630000006</v>
      </c>
      <c r="I175" s="31">
        <f t="shared" ref="I175:I179" si="66">((H175/H162)-1)*100</f>
        <v>-23.440874419181622</v>
      </c>
    </row>
    <row r="176" spans="1:9" ht="19.5">
      <c r="A176" s="39" t="s">
        <v>53</v>
      </c>
      <c r="B176" s="58">
        <f t="shared" si="57"/>
        <v>541.21636785999999</v>
      </c>
      <c r="C176" s="59">
        <f t="shared" si="63"/>
        <v>15.099789021215271</v>
      </c>
      <c r="D176" s="26">
        <v>270.33467961000002</v>
      </c>
      <c r="E176" s="60">
        <f t="shared" si="64"/>
        <v>14.856555050126374</v>
      </c>
      <c r="F176" s="58">
        <v>270.88168825000002</v>
      </c>
      <c r="G176" s="59">
        <f t="shared" si="65"/>
        <v>15.343561073978339</v>
      </c>
      <c r="H176" s="61">
        <f t="shared" si="58"/>
        <v>-0.54700864000000138</v>
      </c>
      <c r="I176" s="72" t="s">
        <v>97</v>
      </c>
    </row>
    <row r="177" spans="1:9" ht="18.75">
      <c r="A177" s="39" t="s">
        <v>54</v>
      </c>
      <c r="B177" s="34">
        <f t="shared" si="57"/>
        <v>533.80868586999998</v>
      </c>
      <c r="C177" s="59">
        <f t="shared" si="63"/>
        <v>11.792750756583903</v>
      </c>
      <c r="D177" s="26">
        <v>267.27354634</v>
      </c>
      <c r="E177" s="60">
        <f t="shared" si="64"/>
        <v>7.9845242688078244</v>
      </c>
      <c r="F177" s="58">
        <v>266.53513952999998</v>
      </c>
      <c r="G177" s="59">
        <f t="shared" si="65"/>
        <v>15.891137890990104</v>
      </c>
      <c r="H177" s="61">
        <f t="shared" si="58"/>
        <v>0.73840681000001496</v>
      </c>
      <c r="I177" s="31">
        <f t="shared" si="66"/>
        <v>-95.786182663031667</v>
      </c>
    </row>
    <row r="178" spans="1:9" ht="18.75">
      <c r="A178" s="39" t="s">
        <v>55</v>
      </c>
      <c r="B178" s="58">
        <f t="shared" si="57"/>
        <v>548.03188092000005</v>
      </c>
      <c r="C178" s="59">
        <f t="shared" si="63"/>
        <v>15.991102397540867</v>
      </c>
      <c r="D178" s="26">
        <v>268.25788137000001</v>
      </c>
      <c r="E178" s="60">
        <f t="shared" si="64"/>
        <v>16.277598737722343</v>
      </c>
      <c r="F178" s="58">
        <v>279.77399954999998</v>
      </c>
      <c r="G178" s="59">
        <f t="shared" si="65"/>
        <v>15.717721580639466</v>
      </c>
      <c r="H178" s="61">
        <f t="shared" si="58"/>
        <v>-11.516118179999978</v>
      </c>
      <c r="I178" s="31">
        <f t="shared" si="66"/>
        <v>4.0476058484104405</v>
      </c>
    </row>
    <row r="179" spans="1:9" ht="18.75">
      <c r="A179" s="39" t="s">
        <v>56</v>
      </c>
      <c r="B179" s="58">
        <f t="shared" si="57"/>
        <v>497.72479716999999</v>
      </c>
      <c r="C179" s="59">
        <f t="shared" si="63"/>
        <v>-1.6563737272384138</v>
      </c>
      <c r="D179" s="26">
        <v>245.88087148</v>
      </c>
      <c r="E179" s="60">
        <f t="shared" si="64"/>
        <v>2.8116081216727373</v>
      </c>
      <c r="F179" s="58">
        <v>251.84392568999999</v>
      </c>
      <c r="G179" s="59">
        <f t="shared" si="65"/>
        <v>-5.6591586591277832</v>
      </c>
      <c r="H179" s="61">
        <f t="shared" si="58"/>
        <v>-5.9630542099999957</v>
      </c>
      <c r="I179" s="31">
        <f t="shared" si="66"/>
        <v>-78.545836087706533</v>
      </c>
    </row>
    <row r="180" spans="1:9" ht="19.5">
      <c r="A180" s="39" t="s">
        <v>57</v>
      </c>
      <c r="B180" s="58">
        <f t="shared" si="57"/>
        <v>502.82569324000002</v>
      </c>
      <c r="C180" s="59">
        <f>((B180/B167)-1)*100</f>
        <v>12.302521878932971</v>
      </c>
      <c r="D180" s="26">
        <v>249.79524534000001</v>
      </c>
      <c r="E180" s="60">
        <f t="shared" si="64"/>
        <v>9.8543118617626426</v>
      </c>
      <c r="F180" s="58">
        <v>253.03044790000001</v>
      </c>
      <c r="G180" s="59">
        <f t="shared" si="65"/>
        <v>14.828875011939701</v>
      </c>
      <c r="H180" s="61">
        <f t="shared" si="58"/>
        <v>-3.2352025600000047</v>
      </c>
      <c r="I180" s="72" t="s">
        <v>97</v>
      </c>
    </row>
    <row r="181" spans="1:9" ht="18.75">
      <c r="A181" s="36" t="s">
        <v>82</v>
      </c>
      <c r="B181" s="54">
        <f t="shared" si="57"/>
        <v>2165.750794273702</v>
      </c>
      <c r="C181" s="55">
        <f>((B181/B194)-1)*100</f>
        <v>12.345693986655437</v>
      </c>
      <c r="D181" s="54">
        <f>SUM(D182:D193)</f>
        <v>1063.3726221109009</v>
      </c>
      <c r="E181" s="55">
        <f>((D181/D194)-1)*100</f>
        <v>14.65126856751362</v>
      </c>
      <c r="F181" s="54">
        <f>SUM(F182:F193)</f>
        <v>1102.3781721628013</v>
      </c>
      <c r="G181" s="55">
        <f>((F181/F194)-1)*100</f>
        <v>10.207890070867576</v>
      </c>
      <c r="H181" s="56">
        <f t="shared" si="58"/>
        <v>-39.0055500519004</v>
      </c>
      <c r="I181" s="57">
        <f>((H181/H194)-1)*100</f>
        <v>-46.41149535909944</v>
      </c>
    </row>
    <row r="182" spans="1:9" ht="18.75">
      <c r="A182" s="39" t="s">
        <v>46</v>
      </c>
      <c r="B182" s="58">
        <f t="shared" si="57"/>
        <v>525.90914148030038</v>
      </c>
      <c r="C182" s="59">
        <f>((B182/B169)-1)*100</f>
        <v>10.620225725350219</v>
      </c>
      <c r="D182" s="40">
        <v>251.83981054830048</v>
      </c>
      <c r="E182" s="60">
        <f>((D182/D169)-1)*100</f>
        <v>13.166221796586374</v>
      </c>
      <c r="F182" s="58">
        <v>274.06933093199984</v>
      </c>
      <c r="G182" s="59">
        <f>((F182/F169)-1)*100</f>
        <v>8.3796855103844372</v>
      </c>
      <c r="H182" s="61">
        <f t="shared" si="58"/>
        <v>-22.229520383699366</v>
      </c>
      <c r="I182" s="31">
        <f t="shared" ref="I182:I193" si="67">((H182/H169)-1)*100</f>
        <v>-26.729895201448173</v>
      </c>
    </row>
    <row r="183" spans="1:9" ht="19.5">
      <c r="A183" s="39" t="s">
        <v>47</v>
      </c>
      <c r="B183" s="33">
        <f t="shared" si="57"/>
        <v>519.11890443360051</v>
      </c>
      <c r="C183" s="25">
        <f t="shared" ref="C183:C192" si="68">((B183/B170)-1)*100</f>
        <v>10.562791824120033</v>
      </c>
      <c r="D183" s="40">
        <v>267.94077744510048</v>
      </c>
      <c r="E183" s="35">
        <f t="shared" ref="E183:E192" si="69">((D183/D170)-1)*100</f>
        <v>16.19304868124032</v>
      </c>
      <c r="F183" s="33">
        <v>251.17812698850003</v>
      </c>
      <c r="G183" s="25">
        <f t="shared" ref="G183:G193" si="70">((F183/F170)-1)*100</f>
        <v>5.1287073987945186</v>
      </c>
      <c r="H183" s="28">
        <f t="shared" si="58"/>
        <v>16.762650456600454</v>
      </c>
      <c r="I183" s="72" t="s">
        <v>97</v>
      </c>
    </row>
    <row r="184" spans="1:9" ht="18.75">
      <c r="A184" s="39" t="s">
        <v>48</v>
      </c>
      <c r="B184" s="33">
        <f t="shared" si="57"/>
        <v>577.40718847300082</v>
      </c>
      <c r="C184" s="25">
        <f t="shared" si="68"/>
        <v>13.009487018753818</v>
      </c>
      <c r="D184" s="40">
        <v>290.91911265760018</v>
      </c>
      <c r="E184" s="35">
        <f t="shared" si="69"/>
        <v>17.247753189560001</v>
      </c>
      <c r="F184" s="33">
        <v>286.48807581540063</v>
      </c>
      <c r="G184" s="25">
        <f t="shared" si="70"/>
        <v>9.0081212098011463</v>
      </c>
      <c r="H184" s="28">
        <f t="shared" si="58"/>
        <v>4.4310368421995463</v>
      </c>
      <c r="I184" s="31">
        <f t="shared" si="67"/>
        <v>-130.16339133750341</v>
      </c>
    </row>
    <row r="185" spans="1:9" ht="19.5" thickBot="1">
      <c r="A185" s="42" t="s">
        <v>49</v>
      </c>
      <c r="B185" s="43">
        <f t="shared" si="57"/>
        <v>543.31555988680043</v>
      </c>
      <c r="C185" s="44">
        <f t="shared" si="68"/>
        <v>15.139389381867385</v>
      </c>
      <c r="D185" s="62">
        <v>252.67292145989964</v>
      </c>
      <c r="E185" s="45">
        <f t="shared" si="69"/>
        <v>11.692662191100855</v>
      </c>
      <c r="F185" s="43">
        <v>290.64263842690076</v>
      </c>
      <c r="G185" s="44">
        <f t="shared" si="70"/>
        <v>18.313454086146706</v>
      </c>
      <c r="H185" s="46">
        <f t="shared" si="58"/>
        <v>-37.969716967001119</v>
      </c>
      <c r="I185" s="47">
        <f t="shared" si="67"/>
        <v>95.386109511489366</v>
      </c>
    </row>
    <row r="186" spans="1:9" ht="18.75" hidden="1">
      <c r="A186" s="39" t="s">
        <v>50</v>
      </c>
      <c r="B186" s="58">
        <f t="shared" si="57"/>
        <v>0</v>
      </c>
      <c r="C186" s="59">
        <f t="shared" si="68"/>
        <v>-100</v>
      </c>
      <c r="D186" s="40"/>
      <c r="E186" s="60">
        <f t="shared" si="69"/>
        <v>-100</v>
      </c>
      <c r="F186" s="58"/>
      <c r="G186" s="59">
        <f t="shared" si="70"/>
        <v>-100</v>
      </c>
      <c r="H186" s="61">
        <f t="shared" si="58"/>
        <v>0</v>
      </c>
      <c r="I186" s="31">
        <f t="shared" si="67"/>
        <v>-100</v>
      </c>
    </row>
    <row r="187" spans="1:9" ht="18.75" hidden="1">
      <c r="A187" s="39" t="s">
        <v>51</v>
      </c>
      <c r="B187" s="58">
        <f t="shared" si="57"/>
        <v>0</v>
      </c>
      <c r="C187" s="59">
        <f t="shared" si="68"/>
        <v>-100</v>
      </c>
      <c r="D187" s="40"/>
      <c r="E187" s="60">
        <f t="shared" si="69"/>
        <v>-100</v>
      </c>
      <c r="F187" s="58"/>
      <c r="G187" s="59">
        <f t="shared" si="70"/>
        <v>-100</v>
      </c>
      <c r="H187" s="61">
        <f t="shared" si="58"/>
        <v>0</v>
      </c>
      <c r="I187" s="31">
        <f t="shared" si="67"/>
        <v>-100</v>
      </c>
    </row>
    <row r="188" spans="1:9" ht="18.75" hidden="1">
      <c r="A188" s="39" t="s">
        <v>52</v>
      </c>
      <c r="B188" s="58">
        <f t="shared" si="57"/>
        <v>0</v>
      </c>
      <c r="C188" s="59">
        <f t="shared" si="68"/>
        <v>-100</v>
      </c>
      <c r="D188" s="40"/>
      <c r="E188" s="60">
        <f t="shared" si="69"/>
        <v>-100</v>
      </c>
      <c r="F188" s="58"/>
      <c r="G188" s="59">
        <f t="shared" si="70"/>
        <v>-100</v>
      </c>
      <c r="H188" s="61">
        <f t="shared" si="58"/>
        <v>0</v>
      </c>
      <c r="I188" s="31">
        <f t="shared" si="67"/>
        <v>-100</v>
      </c>
    </row>
    <row r="189" spans="1:9" ht="18.75" hidden="1">
      <c r="A189" s="39" t="s">
        <v>53</v>
      </c>
      <c r="B189" s="58">
        <f t="shared" si="57"/>
        <v>0</v>
      </c>
      <c r="C189" s="59">
        <f t="shared" si="68"/>
        <v>-100</v>
      </c>
      <c r="D189" s="40"/>
      <c r="E189" s="60">
        <f t="shared" si="69"/>
        <v>-100</v>
      </c>
      <c r="F189" s="58"/>
      <c r="G189" s="59">
        <f t="shared" si="70"/>
        <v>-100</v>
      </c>
      <c r="H189" s="61">
        <f t="shared" si="58"/>
        <v>0</v>
      </c>
      <c r="I189" s="31">
        <f t="shared" si="67"/>
        <v>-100</v>
      </c>
    </row>
    <row r="190" spans="1:9" ht="18.75" hidden="1">
      <c r="A190" s="39" t="s">
        <v>54</v>
      </c>
      <c r="B190" s="34">
        <f t="shared" si="57"/>
        <v>0</v>
      </c>
      <c r="C190" s="59">
        <f t="shared" si="68"/>
        <v>-100</v>
      </c>
      <c r="D190" s="40"/>
      <c r="E190" s="60">
        <f t="shared" si="69"/>
        <v>-100</v>
      </c>
      <c r="F190" s="58"/>
      <c r="G190" s="59">
        <f t="shared" si="70"/>
        <v>-100</v>
      </c>
      <c r="H190" s="61">
        <f t="shared" si="58"/>
        <v>0</v>
      </c>
      <c r="I190" s="31">
        <f t="shared" si="67"/>
        <v>-100</v>
      </c>
    </row>
    <row r="191" spans="1:9" ht="18.75" hidden="1">
      <c r="A191" s="39" t="s">
        <v>55</v>
      </c>
      <c r="B191" s="58">
        <f t="shared" si="57"/>
        <v>0</v>
      </c>
      <c r="C191" s="59">
        <f t="shared" si="68"/>
        <v>-100</v>
      </c>
      <c r="D191" s="40"/>
      <c r="E191" s="60">
        <f t="shared" si="69"/>
        <v>-100</v>
      </c>
      <c r="F191" s="58"/>
      <c r="G191" s="59">
        <f t="shared" si="70"/>
        <v>-100</v>
      </c>
      <c r="H191" s="61">
        <f t="shared" si="58"/>
        <v>0</v>
      </c>
      <c r="I191" s="31">
        <f t="shared" si="67"/>
        <v>-100</v>
      </c>
    </row>
    <row r="192" spans="1:9" ht="18.75" hidden="1">
      <c r="A192" s="39" t="s">
        <v>56</v>
      </c>
      <c r="B192" s="58">
        <f t="shared" si="57"/>
        <v>0</v>
      </c>
      <c r="C192" s="59">
        <f t="shared" si="68"/>
        <v>-100</v>
      </c>
      <c r="D192" s="40"/>
      <c r="E192" s="60">
        <f t="shared" si="69"/>
        <v>-100</v>
      </c>
      <c r="F192" s="58"/>
      <c r="G192" s="59">
        <f t="shared" si="70"/>
        <v>-100</v>
      </c>
      <c r="H192" s="61">
        <f t="shared" si="58"/>
        <v>0</v>
      </c>
      <c r="I192" s="31">
        <f t="shared" si="67"/>
        <v>-100</v>
      </c>
    </row>
    <row r="193" spans="1:9" ht="19.5" hidden="1" thickBot="1">
      <c r="A193" s="42" t="s">
        <v>57</v>
      </c>
      <c r="B193" s="43">
        <f t="shared" si="57"/>
        <v>0</v>
      </c>
      <c r="C193" s="44">
        <f>((B193/B180)-1)*100</f>
        <v>-100</v>
      </c>
      <c r="D193" s="62"/>
      <c r="E193" s="45">
        <f>((D193/D180)-1)*100</f>
        <v>-100</v>
      </c>
      <c r="F193" s="43"/>
      <c r="G193" s="44">
        <f t="shared" si="70"/>
        <v>-100</v>
      </c>
      <c r="H193" s="46">
        <f t="shared" si="58"/>
        <v>0</v>
      </c>
      <c r="I193" s="47">
        <f t="shared" si="67"/>
        <v>-100</v>
      </c>
    </row>
    <row r="194" spans="1:9" ht="17.25" hidden="1" customHeight="1">
      <c r="A194" s="49" t="s">
        <v>145</v>
      </c>
      <c r="B194" s="50">
        <f>SUM(B169:B172)</f>
        <v>1927.7559445499999</v>
      </c>
      <c r="D194" s="50">
        <f>SUM(D169:D172)</f>
        <v>927.48439280000002</v>
      </c>
      <c r="F194" s="50">
        <f>SUM(F169:F172)</f>
        <v>1000.27155175</v>
      </c>
      <c r="H194" s="50">
        <f>SUM(H169:H172)</f>
        <v>-72.787158949999963</v>
      </c>
    </row>
    <row r="195" spans="1:9" ht="18.75">
      <c r="A195" s="51" t="s">
        <v>86</v>
      </c>
      <c r="H195" s="52"/>
      <c r="I195" s="53" t="s">
        <v>202</v>
      </c>
    </row>
    <row r="196" spans="1:9">
      <c r="A196" s="51" t="s">
        <v>69</v>
      </c>
    </row>
  </sheetData>
  <mergeCells count="7">
    <mergeCell ref="A1:I1"/>
    <mergeCell ref="A2:I2"/>
    <mergeCell ref="A3:A4"/>
    <mergeCell ref="B3:C3"/>
    <mergeCell ref="D3:E3"/>
    <mergeCell ref="F3:G3"/>
    <mergeCell ref="H3:I3"/>
  </mergeCells>
  <phoneticPr fontId="5" type="noConversion"/>
  <pageMargins left="0.7" right="0.7" top="0.75" bottom="0.75" header="0.3" footer="0.3"/>
  <pageSetup paperSize="9" scale="98" fitToWidth="0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9F60384-AC0B-452C-8E92-208B149A8AD3}">
  <sheetPr>
    <tabColor theme="7" tint="0.59999389629810485"/>
    <pageSetUpPr fitToPage="1"/>
  </sheetPr>
  <dimension ref="A1:I196"/>
  <sheetViews>
    <sheetView zoomScale="80" zoomScaleNormal="80" workbookViewId="0">
      <pane xSplit="1" ySplit="7" topLeftCell="B166" activePane="bottomRight" state="frozen"/>
      <selection activeCell="F182" sqref="F182:F186"/>
      <selection pane="topRight" activeCell="F182" sqref="F182:F186"/>
      <selection pane="bottomLeft" activeCell="F182" sqref="F182:F186"/>
      <selection pane="bottomRight" activeCell="F182" sqref="F182:F186"/>
    </sheetView>
  </sheetViews>
  <sheetFormatPr defaultRowHeight="16.5"/>
  <cols>
    <col min="1" max="1" width="13.25" style="73" customWidth="1"/>
    <col min="2" max="2" width="10" customWidth="1"/>
    <col min="4" max="4" width="9.125" customWidth="1"/>
    <col min="6" max="6" width="8.875" customWidth="1"/>
    <col min="8" max="8" width="8.625" customWidth="1"/>
    <col min="9" max="9" width="10.375" customWidth="1"/>
    <col min="257" max="257" width="13.25" customWidth="1"/>
    <col min="258" max="258" width="10" customWidth="1"/>
    <col min="260" max="260" width="9.125" customWidth="1"/>
    <col min="262" max="262" width="8.875" customWidth="1"/>
    <col min="264" max="264" width="8.625" customWidth="1"/>
    <col min="265" max="265" width="10.375" customWidth="1"/>
    <col min="513" max="513" width="13.25" customWidth="1"/>
    <col min="514" max="514" width="10" customWidth="1"/>
    <col min="516" max="516" width="9.125" customWidth="1"/>
    <col min="518" max="518" width="8.875" customWidth="1"/>
    <col min="520" max="520" width="8.625" customWidth="1"/>
    <col min="521" max="521" width="10.375" customWidth="1"/>
    <col min="769" max="769" width="13.25" customWidth="1"/>
    <col min="770" max="770" width="10" customWidth="1"/>
    <col min="772" max="772" width="9.125" customWidth="1"/>
    <col min="774" max="774" width="8.875" customWidth="1"/>
    <col min="776" max="776" width="8.625" customWidth="1"/>
    <col min="777" max="777" width="10.375" customWidth="1"/>
    <col min="1025" max="1025" width="13.25" customWidth="1"/>
    <col min="1026" max="1026" width="10" customWidth="1"/>
    <col min="1028" max="1028" width="9.125" customWidth="1"/>
    <col min="1030" max="1030" width="8.875" customWidth="1"/>
    <col min="1032" max="1032" width="8.625" customWidth="1"/>
    <col min="1033" max="1033" width="10.375" customWidth="1"/>
    <col min="1281" max="1281" width="13.25" customWidth="1"/>
    <col min="1282" max="1282" width="10" customWidth="1"/>
    <col min="1284" max="1284" width="9.125" customWidth="1"/>
    <col min="1286" max="1286" width="8.875" customWidth="1"/>
    <col min="1288" max="1288" width="8.625" customWidth="1"/>
    <col min="1289" max="1289" width="10.375" customWidth="1"/>
    <col min="1537" max="1537" width="13.25" customWidth="1"/>
    <col min="1538" max="1538" width="10" customWidth="1"/>
    <col min="1540" max="1540" width="9.125" customWidth="1"/>
    <col min="1542" max="1542" width="8.875" customWidth="1"/>
    <col min="1544" max="1544" width="8.625" customWidth="1"/>
    <col min="1545" max="1545" width="10.375" customWidth="1"/>
    <col min="1793" max="1793" width="13.25" customWidth="1"/>
    <col min="1794" max="1794" width="10" customWidth="1"/>
    <col min="1796" max="1796" width="9.125" customWidth="1"/>
    <col min="1798" max="1798" width="8.875" customWidth="1"/>
    <col min="1800" max="1800" width="8.625" customWidth="1"/>
    <col min="1801" max="1801" width="10.375" customWidth="1"/>
    <col min="2049" max="2049" width="13.25" customWidth="1"/>
    <col min="2050" max="2050" width="10" customWidth="1"/>
    <col min="2052" max="2052" width="9.125" customWidth="1"/>
    <col min="2054" max="2054" width="8.875" customWidth="1"/>
    <col min="2056" max="2056" width="8.625" customWidth="1"/>
    <col min="2057" max="2057" width="10.375" customWidth="1"/>
    <col min="2305" max="2305" width="13.25" customWidth="1"/>
    <col min="2306" max="2306" width="10" customWidth="1"/>
    <col min="2308" max="2308" width="9.125" customWidth="1"/>
    <col min="2310" max="2310" width="8.875" customWidth="1"/>
    <col min="2312" max="2312" width="8.625" customWidth="1"/>
    <col min="2313" max="2313" width="10.375" customWidth="1"/>
    <col min="2561" max="2561" width="13.25" customWidth="1"/>
    <col min="2562" max="2562" width="10" customWidth="1"/>
    <col min="2564" max="2564" width="9.125" customWidth="1"/>
    <col min="2566" max="2566" width="8.875" customWidth="1"/>
    <col min="2568" max="2568" width="8.625" customWidth="1"/>
    <col min="2569" max="2569" width="10.375" customWidth="1"/>
    <col min="2817" max="2817" width="13.25" customWidth="1"/>
    <col min="2818" max="2818" width="10" customWidth="1"/>
    <col min="2820" max="2820" width="9.125" customWidth="1"/>
    <col min="2822" max="2822" width="8.875" customWidth="1"/>
    <col min="2824" max="2824" width="8.625" customWidth="1"/>
    <col min="2825" max="2825" width="10.375" customWidth="1"/>
    <col min="3073" max="3073" width="13.25" customWidth="1"/>
    <col min="3074" max="3074" width="10" customWidth="1"/>
    <col min="3076" max="3076" width="9.125" customWidth="1"/>
    <col min="3078" max="3078" width="8.875" customWidth="1"/>
    <col min="3080" max="3080" width="8.625" customWidth="1"/>
    <col min="3081" max="3081" width="10.375" customWidth="1"/>
    <col min="3329" max="3329" width="13.25" customWidth="1"/>
    <col min="3330" max="3330" width="10" customWidth="1"/>
    <col min="3332" max="3332" width="9.125" customWidth="1"/>
    <col min="3334" max="3334" width="8.875" customWidth="1"/>
    <col min="3336" max="3336" width="8.625" customWidth="1"/>
    <col min="3337" max="3337" width="10.375" customWidth="1"/>
    <col min="3585" max="3585" width="13.25" customWidth="1"/>
    <col min="3586" max="3586" width="10" customWidth="1"/>
    <col min="3588" max="3588" width="9.125" customWidth="1"/>
    <col min="3590" max="3590" width="8.875" customWidth="1"/>
    <col min="3592" max="3592" width="8.625" customWidth="1"/>
    <col min="3593" max="3593" width="10.375" customWidth="1"/>
    <col min="3841" max="3841" width="13.25" customWidth="1"/>
    <col min="3842" max="3842" width="10" customWidth="1"/>
    <col min="3844" max="3844" width="9.125" customWidth="1"/>
    <col min="3846" max="3846" width="8.875" customWidth="1"/>
    <col min="3848" max="3848" width="8.625" customWidth="1"/>
    <col min="3849" max="3849" width="10.375" customWidth="1"/>
    <col min="4097" max="4097" width="13.25" customWidth="1"/>
    <col min="4098" max="4098" width="10" customWidth="1"/>
    <col min="4100" max="4100" width="9.125" customWidth="1"/>
    <col min="4102" max="4102" width="8.875" customWidth="1"/>
    <col min="4104" max="4104" width="8.625" customWidth="1"/>
    <col min="4105" max="4105" width="10.375" customWidth="1"/>
    <col min="4353" max="4353" width="13.25" customWidth="1"/>
    <col min="4354" max="4354" width="10" customWidth="1"/>
    <col min="4356" max="4356" width="9.125" customWidth="1"/>
    <col min="4358" max="4358" width="8.875" customWidth="1"/>
    <col min="4360" max="4360" width="8.625" customWidth="1"/>
    <col min="4361" max="4361" width="10.375" customWidth="1"/>
    <col min="4609" max="4609" width="13.25" customWidth="1"/>
    <col min="4610" max="4610" width="10" customWidth="1"/>
    <col min="4612" max="4612" width="9.125" customWidth="1"/>
    <col min="4614" max="4614" width="8.875" customWidth="1"/>
    <col min="4616" max="4616" width="8.625" customWidth="1"/>
    <col min="4617" max="4617" width="10.375" customWidth="1"/>
    <col min="4865" max="4865" width="13.25" customWidth="1"/>
    <col min="4866" max="4866" width="10" customWidth="1"/>
    <col min="4868" max="4868" width="9.125" customWidth="1"/>
    <col min="4870" max="4870" width="8.875" customWidth="1"/>
    <col min="4872" max="4872" width="8.625" customWidth="1"/>
    <col min="4873" max="4873" width="10.375" customWidth="1"/>
    <col min="5121" max="5121" width="13.25" customWidth="1"/>
    <col min="5122" max="5122" width="10" customWidth="1"/>
    <col min="5124" max="5124" width="9.125" customWidth="1"/>
    <col min="5126" max="5126" width="8.875" customWidth="1"/>
    <col min="5128" max="5128" width="8.625" customWidth="1"/>
    <col min="5129" max="5129" width="10.375" customWidth="1"/>
    <col min="5377" max="5377" width="13.25" customWidth="1"/>
    <col min="5378" max="5378" width="10" customWidth="1"/>
    <col min="5380" max="5380" width="9.125" customWidth="1"/>
    <col min="5382" max="5382" width="8.875" customWidth="1"/>
    <col min="5384" max="5384" width="8.625" customWidth="1"/>
    <col min="5385" max="5385" width="10.375" customWidth="1"/>
    <col min="5633" max="5633" width="13.25" customWidth="1"/>
    <col min="5634" max="5634" width="10" customWidth="1"/>
    <col min="5636" max="5636" width="9.125" customWidth="1"/>
    <col min="5638" max="5638" width="8.875" customWidth="1"/>
    <col min="5640" max="5640" width="8.625" customWidth="1"/>
    <col min="5641" max="5641" width="10.375" customWidth="1"/>
    <col min="5889" max="5889" width="13.25" customWidth="1"/>
    <col min="5890" max="5890" width="10" customWidth="1"/>
    <col min="5892" max="5892" width="9.125" customWidth="1"/>
    <col min="5894" max="5894" width="8.875" customWidth="1"/>
    <col min="5896" max="5896" width="8.625" customWidth="1"/>
    <col min="5897" max="5897" width="10.375" customWidth="1"/>
    <col min="6145" max="6145" width="13.25" customWidth="1"/>
    <col min="6146" max="6146" width="10" customWidth="1"/>
    <col min="6148" max="6148" width="9.125" customWidth="1"/>
    <col min="6150" max="6150" width="8.875" customWidth="1"/>
    <col min="6152" max="6152" width="8.625" customWidth="1"/>
    <col min="6153" max="6153" width="10.375" customWidth="1"/>
    <col min="6401" max="6401" width="13.25" customWidth="1"/>
    <col min="6402" max="6402" width="10" customWidth="1"/>
    <col min="6404" max="6404" width="9.125" customWidth="1"/>
    <col min="6406" max="6406" width="8.875" customWidth="1"/>
    <col min="6408" max="6408" width="8.625" customWidth="1"/>
    <col min="6409" max="6409" width="10.375" customWidth="1"/>
    <col min="6657" max="6657" width="13.25" customWidth="1"/>
    <col min="6658" max="6658" width="10" customWidth="1"/>
    <col min="6660" max="6660" width="9.125" customWidth="1"/>
    <col min="6662" max="6662" width="8.875" customWidth="1"/>
    <col min="6664" max="6664" width="8.625" customWidth="1"/>
    <col min="6665" max="6665" width="10.375" customWidth="1"/>
    <col min="6913" max="6913" width="13.25" customWidth="1"/>
    <col min="6914" max="6914" width="10" customWidth="1"/>
    <col min="6916" max="6916" width="9.125" customWidth="1"/>
    <col min="6918" max="6918" width="8.875" customWidth="1"/>
    <col min="6920" max="6920" width="8.625" customWidth="1"/>
    <col min="6921" max="6921" width="10.375" customWidth="1"/>
    <col min="7169" max="7169" width="13.25" customWidth="1"/>
    <col min="7170" max="7170" width="10" customWidth="1"/>
    <col min="7172" max="7172" width="9.125" customWidth="1"/>
    <col min="7174" max="7174" width="8.875" customWidth="1"/>
    <col min="7176" max="7176" width="8.625" customWidth="1"/>
    <col min="7177" max="7177" width="10.375" customWidth="1"/>
    <col min="7425" max="7425" width="13.25" customWidth="1"/>
    <col min="7426" max="7426" width="10" customWidth="1"/>
    <col min="7428" max="7428" width="9.125" customWidth="1"/>
    <col min="7430" max="7430" width="8.875" customWidth="1"/>
    <col min="7432" max="7432" width="8.625" customWidth="1"/>
    <col min="7433" max="7433" width="10.375" customWidth="1"/>
    <col min="7681" max="7681" width="13.25" customWidth="1"/>
    <col min="7682" max="7682" width="10" customWidth="1"/>
    <col min="7684" max="7684" width="9.125" customWidth="1"/>
    <col min="7686" max="7686" width="8.875" customWidth="1"/>
    <col min="7688" max="7688" width="8.625" customWidth="1"/>
    <col min="7689" max="7689" width="10.375" customWidth="1"/>
    <col min="7937" max="7937" width="13.25" customWidth="1"/>
    <col min="7938" max="7938" width="10" customWidth="1"/>
    <col min="7940" max="7940" width="9.125" customWidth="1"/>
    <col min="7942" max="7942" width="8.875" customWidth="1"/>
    <col min="7944" max="7944" width="8.625" customWidth="1"/>
    <col min="7945" max="7945" width="10.375" customWidth="1"/>
    <col min="8193" max="8193" width="13.25" customWidth="1"/>
    <col min="8194" max="8194" width="10" customWidth="1"/>
    <col min="8196" max="8196" width="9.125" customWidth="1"/>
    <col min="8198" max="8198" width="8.875" customWidth="1"/>
    <col min="8200" max="8200" width="8.625" customWidth="1"/>
    <col min="8201" max="8201" width="10.375" customWidth="1"/>
    <col min="8449" max="8449" width="13.25" customWidth="1"/>
    <col min="8450" max="8450" width="10" customWidth="1"/>
    <col min="8452" max="8452" width="9.125" customWidth="1"/>
    <col min="8454" max="8454" width="8.875" customWidth="1"/>
    <col min="8456" max="8456" width="8.625" customWidth="1"/>
    <col min="8457" max="8457" width="10.375" customWidth="1"/>
    <col min="8705" max="8705" width="13.25" customWidth="1"/>
    <col min="8706" max="8706" width="10" customWidth="1"/>
    <col min="8708" max="8708" width="9.125" customWidth="1"/>
    <col min="8710" max="8710" width="8.875" customWidth="1"/>
    <col min="8712" max="8712" width="8.625" customWidth="1"/>
    <col min="8713" max="8713" width="10.375" customWidth="1"/>
    <col min="8961" max="8961" width="13.25" customWidth="1"/>
    <col min="8962" max="8962" width="10" customWidth="1"/>
    <col min="8964" max="8964" width="9.125" customWidth="1"/>
    <col min="8966" max="8966" width="8.875" customWidth="1"/>
    <col min="8968" max="8968" width="8.625" customWidth="1"/>
    <col min="8969" max="8969" width="10.375" customWidth="1"/>
    <col min="9217" max="9217" width="13.25" customWidth="1"/>
    <col min="9218" max="9218" width="10" customWidth="1"/>
    <col min="9220" max="9220" width="9.125" customWidth="1"/>
    <col min="9222" max="9222" width="8.875" customWidth="1"/>
    <col min="9224" max="9224" width="8.625" customWidth="1"/>
    <col min="9225" max="9225" width="10.375" customWidth="1"/>
    <col min="9473" max="9473" width="13.25" customWidth="1"/>
    <col min="9474" max="9474" width="10" customWidth="1"/>
    <col min="9476" max="9476" width="9.125" customWidth="1"/>
    <col min="9478" max="9478" width="8.875" customWidth="1"/>
    <col min="9480" max="9480" width="8.625" customWidth="1"/>
    <col min="9481" max="9481" width="10.375" customWidth="1"/>
    <col min="9729" max="9729" width="13.25" customWidth="1"/>
    <col min="9730" max="9730" width="10" customWidth="1"/>
    <col min="9732" max="9732" width="9.125" customWidth="1"/>
    <col min="9734" max="9734" width="8.875" customWidth="1"/>
    <col min="9736" max="9736" width="8.625" customWidth="1"/>
    <col min="9737" max="9737" width="10.375" customWidth="1"/>
    <col min="9985" max="9985" width="13.25" customWidth="1"/>
    <col min="9986" max="9986" width="10" customWidth="1"/>
    <col min="9988" max="9988" width="9.125" customWidth="1"/>
    <col min="9990" max="9990" width="8.875" customWidth="1"/>
    <col min="9992" max="9992" width="8.625" customWidth="1"/>
    <col min="9993" max="9993" width="10.375" customWidth="1"/>
    <col min="10241" max="10241" width="13.25" customWidth="1"/>
    <col min="10242" max="10242" width="10" customWidth="1"/>
    <col min="10244" max="10244" width="9.125" customWidth="1"/>
    <col min="10246" max="10246" width="8.875" customWidth="1"/>
    <col min="10248" max="10248" width="8.625" customWidth="1"/>
    <col min="10249" max="10249" width="10.375" customWidth="1"/>
    <col min="10497" max="10497" width="13.25" customWidth="1"/>
    <col min="10498" max="10498" width="10" customWidth="1"/>
    <col min="10500" max="10500" width="9.125" customWidth="1"/>
    <col min="10502" max="10502" width="8.875" customWidth="1"/>
    <col min="10504" max="10504" width="8.625" customWidth="1"/>
    <col min="10505" max="10505" width="10.375" customWidth="1"/>
    <col min="10753" max="10753" width="13.25" customWidth="1"/>
    <col min="10754" max="10754" width="10" customWidth="1"/>
    <col min="10756" max="10756" width="9.125" customWidth="1"/>
    <col min="10758" max="10758" width="8.875" customWidth="1"/>
    <col min="10760" max="10760" width="8.625" customWidth="1"/>
    <col min="10761" max="10761" width="10.375" customWidth="1"/>
    <col min="11009" max="11009" width="13.25" customWidth="1"/>
    <col min="11010" max="11010" width="10" customWidth="1"/>
    <col min="11012" max="11012" width="9.125" customWidth="1"/>
    <col min="11014" max="11014" width="8.875" customWidth="1"/>
    <col min="11016" max="11016" width="8.625" customWidth="1"/>
    <col min="11017" max="11017" width="10.375" customWidth="1"/>
    <col min="11265" max="11265" width="13.25" customWidth="1"/>
    <col min="11266" max="11266" width="10" customWidth="1"/>
    <col min="11268" max="11268" width="9.125" customWidth="1"/>
    <col min="11270" max="11270" width="8.875" customWidth="1"/>
    <col min="11272" max="11272" width="8.625" customWidth="1"/>
    <col min="11273" max="11273" width="10.375" customWidth="1"/>
    <col min="11521" max="11521" width="13.25" customWidth="1"/>
    <col min="11522" max="11522" width="10" customWidth="1"/>
    <col min="11524" max="11524" width="9.125" customWidth="1"/>
    <col min="11526" max="11526" width="8.875" customWidth="1"/>
    <col min="11528" max="11528" width="8.625" customWidth="1"/>
    <col min="11529" max="11529" width="10.375" customWidth="1"/>
    <col min="11777" max="11777" width="13.25" customWidth="1"/>
    <col min="11778" max="11778" width="10" customWidth="1"/>
    <col min="11780" max="11780" width="9.125" customWidth="1"/>
    <col min="11782" max="11782" width="8.875" customWidth="1"/>
    <col min="11784" max="11784" width="8.625" customWidth="1"/>
    <col min="11785" max="11785" width="10.375" customWidth="1"/>
    <col min="12033" max="12033" width="13.25" customWidth="1"/>
    <col min="12034" max="12034" width="10" customWidth="1"/>
    <col min="12036" max="12036" width="9.125" customWidth="1"/>
    <col min="12038" max="12038" width="8.875" customWidth="1"/>
    <col min="12040" max="12040" width="8.625" customWidth="1"/>
    <col min="12041" max="12041" width="10.375" customWidth="1"/>
    <col min="12289" max="12289" width="13.25" customWidth="1"/>
    <col min="12290" max="12290" width="10" customWidth="1"/>
    <col min="12292" max="12292" width="9.125" customWidth="1"/>
    <col min="12294" max="12294" width="8.875" customWidth="1"/>
    <col min="12296" max="12296" width="8.625" customWidth="1"/>
    <col min="12297" max="12297" width="10.375" customWidth="1"/>
    <col min="12545" max="12545" width="13.25" customWidth="1"/>
    <col min="12546" max="12546" width="10" customWidth="1"/>
    <col min="12548" max="12548" width="9.125" customWidth="1"/>
    <col min="12550" max="12550" width="8.875" customWidth="1"/>
    <col min="12552" max="12552" width="8.625" customWidth="1"/>
    <col min="12553" max="12553" width="10.375" customWidth="1"/>
    <col min="12801" max="12801" width="13.25" customWidth="1"/>
    <col min="12802" max="12802" width="10" customWidth="1"/>
    <col min="12804" max="12804" width="9.125" customWidth="1"/>
    <col min="12806" max="12806" width="8.875" customWidth="1"/>
    <col min="12808" max="12808" width="8.625" customWidth="1"/>
    <col min="12809" max="12809" width="10.375" customWidth="1"/>
    <col min="13057" max="13057" width="13.25" customWidth="1"/>
    <col min="13058" max="13058" width="10" customWidth="1"/>
    <col min="13060" max="13060" width="9.125" customWidth="1"/>
    <col min="13062" max="13062" width="8.875" customWidth="1"/>
    <col min="13064" max="13064" width="8.625" customWidth="1"/>
    <col min="13065" max="13065" width="10.375" customWidth="1"/>
    <col min="13313" max="13313" width="13.25" customWidth="1"/>
    <col min="13314" max="13314" width="10" customWidth="1"/>
    <col min="13316" max="13316" width="9.125" customWidth="1"/>
    <col min="13318" max="13318" width="8.875" customWidth="1"/>
    <col min="13320" max="13320" width="8.625" customWidth="1"/>
    <col min="13321" max="13321" width="10.375" customWidth="1"/>
    <col min="13569" max="13569" width="13.25" customWidth="1"/>
    <col min="13570" max="13570" width="10" customWidth="1"/>
    <col min="13572" max="13572" width="9.125" customWidth="1"/>
    <col min="13574" max="13574" width="8.875" customWidth="1"/>
    <col min="13576" max="13576" width="8.625" customWidth="1"/>
    <col min="13577" max="13577" width="10.375" customWidth="1"/>
    <col min="13825" max="13825" width="13.25" customWidth="1"/>
    <col min="13826" max="13826" width="10" customWidth="1"/>
    <col min="13828" max="13828" width="9.125" customWidth="1"/>
    <col min="13830" max="13830" width="8.875" customWidth="1"/>
    <col min="13832" max="13832" width="8.625" customWidth="1"/>
    <col min="13833" max="13833" width="10.375" customWidth="1"/>
    <col min="14081" max="14081" width="13.25" customWidth="1"/>
    <col min="14082" max="14082" width="10" customWidth="1"/>
    <col min="14084" max="14084" width="9.125" customWidth="1"/>
    <col min="14086" max="14086" width="8.875" customWidth="1"/>
    <col min="14088" max="14088" width="8.625" customWidth="1"/>
    <col min="14089" max="14089" width="10.375" customWidth="1"/>
    <col min="14337" max="14337" width="13.25" customWidth="1"/>
    <col min="14338" max="14338" width="10" customWidth="1"/>
    <col min="14340" max="14340" width="9.125" customWidth="1"/>
    <col min="14342" max="14342" width="8.875" customWidth="1"/>
    <col min="14344" max="14344" width="8.625" customWidth="1"/>
    <col min="14345" max="14345" width="10.375" customWidth="1"/>
    <col min="14593" max="14593" width="13.25" customWidth="1"/>
    <col min="14594" max="14594" width="10" customWidth="1"/>
    <col min="14596" max="14596" width="9.125" customWidth="1"/>
    <col min="14598" max="14598" width="8.875" customWidth="1"/>
    <col min="14600" max="14600" width="8.625" customWidth="1"/>
    <col min="14601" max="14601" width="10.375" customWidth="1"/>
    <col min="14849" max="14849" width="13.25" customWidth="1"/>
    <col min="14850" max="14850" width="10" customWidth="1"/>
    <col min="14852" max="14852" width="9.125" customWidth="1"/>
    <col min="14854" max="14854" width="8.875" customWidth="1"/>
    <col min="14856" max="14856" width="8.625" customWidth="1"/>
    <col min="14857" max="14857" width="10.375" customWidth="1"/>
    <col min="15105" max="15105" width="13.25" customWidth="1"/>
    <col min="15106" max="15106" width="10" customWidth="1"/>
    <col min="15108" max="15108" width="9.125" customWidth="1"/>
    <col min="15110" max="15110" width="8.875" customWidth="1"/>
    <col min="15112" max="15112" width="8.625" customWidth="1"/>
    <col min="15113" max="15113" width="10.375" customWidth="1"/>
    <col min="15361" max="15361" width="13.25" customWidth="1"/>
    <col min="15362" max="15362" width="10" customWidth="1"/>
    <col min="15364" max="15364" width="9.125" customWidth="1"/>
    <col min="15366" max="15366" width="8.875" customWidth="1"/>
    <col min="15368" max="15368" width="8.625" customWidth="1"/>
    <col min="15369" max="15369" width="10.375" customWidth="1"/>
    <col min="15617" max="15617" width="13.25" customWidth="1"/>
    <col min="15618" max="15618" width="10" customWidth="1"/>
    <col min="15620" max="15620" width="9.125" customWidth="1"/>
    <col min="15622" max="15622" width="8.875" customWidth="1"/>
    <col min="15624" max="15624" width="8.625" customWidth="1"/>
    <col min="15625" max="15625" width="10.375" customWidth="1"/>
    <col min="15873" max="15873" width="13.25" customWidth="1"/>
    <col min="15874" max="15874" width="10" customWidth="1"/>
    <col min="15876" max="15876" width="9.125" customWidth="1"/>
    <col min="15878" max="15878" width="8.875" customWidth="1"/>
    <col min="15880" max="15880" width="8.625" customWidth="1"/>
    <col min="15881" max="15881" width="10.375" customWidth="1"/>
    <col min="16129" max="16129" width="13.25" customWidth="1"/>
    <col min="16130" max="16130" width="10" customWidth="1"/>
    <col min="16132" max="16132" width="9.125" customWidth="1"/>
    <col min="16134" max="16134" width="8.875" customWidth="1"/>
    <col min="16136" max="16136" width="8.625" customWidth="1"/>
    <col min="16137" max="16137" width="10.375" customWidth="1"/>
  </cols>
  <sheetData>
    <row r="1" spans="1:9" ht="39.75" customHeight="1">
      <c r="A1" s="271" t="s">
        <v>135</v>
      </c>
      <c r="B1" s="271"/>
      <c r="C1" s="271"/>
      <c r="D1" s="271"/>
      <c r="E1" s="271"/>
      <c r="F1" s="271"/>
      <c r="G1" s="271"/>
      <c r="H1" s="271"/>
      <c r="I1" s="271"/>
    </row>
    <row r="2" spans="1:9" ht="18.75" customHeight="1" thickBot="1">
      <c r="A2" s="260" t="s">
        <v>1</v>
      </c>
      <c r="B2" s="260"/>
      <c r="C2" s="260"/>
      <c r="D2" s="260"/>
      <c r="E2" s="260"/>
      <c r="F2" s="260"/>
      <c r="G2" s="260"/>
      <c r="H2" s="260"/>
      <c r="I2" s="260"/>
    </row>
    <row r="3" spans="1:9" ht="25.5" customHeight="1">
      <c r="A3" s="261" t="s">
        <v>2</v>
      </c>
      <c r="B3" s="263" t="s">
        <v>3</v>
      </c>
      <c r="C3" s="278"/>
      <c r="D3" s="265" t="s">
        <v>4</v>
      </c>
      <c r="E3" s="266"/>
      <c r="F3" s="267" t="s">
        <v>5</v>
      </c>
      <c r="G3" s="279"/>
      <c r="H3" s="269" t="s">
        <v>6</v>
      </c>
      <c r="I3" s="270"/>
    </row>
    <row r="4" spans="1:9" ht="25.5" customHeight="1">
      <c r="A4" s="262"/>
      <c r="B4" s="1" t="s">
        <v>7</v>
      </c>
      <c r="C4" s="2" t="s">
        <v>8</v>
      </c>
      <c r="D4" s="3" t="s">
        <v>9</v>
      </c>
      <c r="E4" s="3" t="s">
        <v>10</v>
      </c>
      <c r="F4" s="4" t="s">
        <v>9</v>
      </c>
      <c r="G4" s="5" t="s">
        <v>10</v>
      </c>
      <c r="H4" s="3" t="s">
        <v>9</v>
      </c>
      <c r="I4" s="6" t="s">
        <v>10</v>
      </c>
    </row>
    <row r="5" spans="1:9" ht="18.75" hidden="1">
      <c r="A5" s="7" t="s">
        <v>11</v>
      </c>
      <c r="B5" s="8">
        <f>D5+F5</f>
        <v>2559.5157583800001</v>
      </c>
      <c r="C5" s="65"/>
      <c r="D5" s="10">
        <v>1416.26380075</v>
      </c>
      <c r="E5" s="66"/>
      <c r="F5" s="8">
        <v>1143.2519576299999</v>
      </c>
      <c r="G5" s="65"/>
      <c r="H5" s="12">
        <f>D5-F5</f>
        <v>273.01184312000009</v>
      </c>
      <c r="I5" s="13"/>
    </row>
    <row r="6" spans="1:9" ht="18.75" hidden="1">
      <c r="A6" s="14" t="s">
        <v>12</v>
      </c>
      <c r="B6" s="15">
        <f t="shared" ref="B6:B50" si="0">D6+F6</f>
        <v>2913.4674988400002</v>
      </c>
      <c r="C6" s="67">
        <f>((B6/B5)-1)*100</f>
        <v>13.828855684952979</v>
      </c>
      <c r="D6" s="15">
        <v>1608.3534150200001</v>
      </c>
      <c r="E6" s="67">
        <f>((D6/D5)-1)*100</f>
        <v>13.563123915775899</v>
      </c>
      <c r="F6" s="15">
        <v>1305.1140838199999</v>
      </c>
      <c r="G6" s="67">
        <f>((F6/F5)-1)*100</f>
        <v>14.158044961982451</v>
      </c>
      <c r="H6" s="17">
        <f t="shared" ref="H6:H50" si="1">D6-F6</f>
        <v>303.23933120000015</v>
      </c>
      <c r="I6" s="18">
        <f>((H6/H5)-1)*100</f>
        <v>11.071859643361259</v>
      </c>
    </row>
    <row r="7" spans="1:9" ht="18.75" hidden="1">
      <c r="A7" s="7" t="s">
        <v>13</v>
      </c>
      <c r="B7" s="8">
        <f t="shared" si="0"/>
        <v>3223.1739241100004</v>
      </c>
      <c r="C7" s="65">
        <f t="shared" ref="C7:G12" si="2">((B7/B6)-1)*100</f>
        <v>10.630165786757884</v>
      </c>
      <c r="D7" s="10">
        <v>1760.6478963300001</v>
      </c>
      <c r="E7" s="66">
        <f t="shared" si="2"/>
        <v>9.4689686910700779</v>
      </c>
      <c r="F7" s="8">
        <v>1462.52602778</v>
      </c>
      <c r="G7" s="65">
        <f t="shared" si="2"/>
        <v>12.061163534398744</v>
      </c>
      <c r="H7" s="12">
        <f t="shared" si="1"/>
        <v>298.12186855000004</v>
      </c>
      <c r="I7" s="19">
        <f t="shared" ref="I7:I12" si="3">((H7/H6)-1)*100</f>
        <v>-1.6875985808796345</v>
      </c>
    </row>
    <row r="8" spans="1:9" ht="18.75" hidden="1">
      <c r="A8" s="7" t="s">
        <v>14</v>
      </c>
      <c r="B8" s="8">
        <f t="shared" si="0"/>
        <v>3561.9361196</v>
      </c>
      <c r="C8" s="65">
        <f t="shared" si="2"/>
        <v>10.510205265561034</v>
      </c>
      <c r="D8" s="10">
        <v>1996.5591046899999</v>
      </c>
      <c r="E8" s="66">
        <f t="shared" si="2"/>
        <v>13.399113408861997</v>
      </c>
      <c r="F8" s="8">
        <v>1565.3770149100001</v>
      </c>
      <c r="G8" s="65">
        <f t="shared" si="2"/>
        <v>7.0324209741497556</v>
      </c>
      <c r="H8" s="12">
        <f t="shared" si="1"/>
        <v>431.18208977999984</v>
      </c>
      <c r="I8" s="19">
        <f t="shared" si="3"/>
        <v>44.632828137424397</v>
      </c>
    </row>
    <row r="9" spans="1:9" ht="18.75" hidden="1">
      <c r="A9" s="7" t="s">
        <v>15</v>
      </c>
      <c r="B9" s="8">
        <f t="shared" si="0"/>
        <v>2811.7045340999998</v>
      </c>
      <c r="C9" s="65">
        <f t="shared" si="2"/>
        <v>-21.062466038392902</v>
      </c>
      <c r="D9" s="10">
        <v>1573.3889733599999</v>
      </c>
      <c r="E9" s="66">
        <f t="shared" si="2"/>
        <v>-21.194971405352135</v>
      </c>
      <c r="F9" s="8">
        <v>1238.3155607399999</v>
      </c>
      <c r="G9" s="65">
        <f t="shared" si="2"/>
        <v>-20.893462153512221</v>
      </c>
      <c r="H9" s="12">
        <f t="shared" si="1"/>
        <v>335.07341262</v>
      </c>
      <c r="I9" s="19">
        <f t="shared" si="3"/>
        <v>-22.289580072548219</v>
      </c>
    </row>
    <row r="10" spans="1:9" ht="18.75" hidden="1">
      <c r="A10" s="69" t="s">
        <v>16</v>
      </c>
      <c r="B10" s="8">
        <f t="shared" si="0"/>
        <v>3634.8405319000003</v>
      </c>
      <c r="C10" s="65">
        <f t="shared" si="2"/>
        <v>29.275337711239224</v>
      </c>
      <c r="D10" s="10">
        <v>1987.4850661800001</v>
      </c>
      <c r="E10" s="66">
        <f t="shared" si="2"/>
        <v>26.318736169587531</v>
      </c>
      <c r="F10" s="8">
        <v>1647.35546572</v>
      </c>
      <c r="G10" s="65">
        <f t="shared" si="2"/>
        <v>33.031960345839771</v>
      </c>
      <c r="H10" s="12">
        <f t="shared" si="1"/>
        <v>340.12960046000012</v>
      </c>
      <c r="I10" s="19">
        <f t="shared" si="3"/>
        <v>1.5089791220571191</v>
      </c>
    </row>
    <row r="11" spans="1:9" ht="18.75" hidden="1">
      <c r="A11" s="14" t="s">
        <v>17</v>
      </c>
      <c r="B11" s="15">
        <f t="shared" si="0"/>
        <v>4159.3017121499997</v>
      </c>
      <c r="C11" s="21">
        <f t="shared" si="2"/>
        <v>14.428725982535839</v>
      </c>
      <c r="D11" s="15">
        <v>2282.8985751599998</v>
      </c>
      <c r="E11" s="21">
        <f t="shared" si="2"/>
        <v>14.863684462685933</v>
      </c>
      <c r="F11" s="15">
        <v>1876.4031369899999</v>
      </c>
      <c r="G11" s="21">
        <f t="shared" si="2"/>
        <v>13.90396159397762</v>
      </c>
      <c r="H11" s="17">
        <f t="shared" si="1"/>
        <v>406.49543816999994</v>
      </c>
      <c r="I11" s="18">
        <f t="shared" si="3"/>
        <v>19.511926518669618</v>
      </c>
    </row>
    <row r="12" spans="1:9" ht="18.75" hidden="1">
      <c r="A12" s="70" t="s">
        <v>18</v>
      </c>
      <c r="B12" s="8">
        <f t="shared" si="0"/>
        <v>4243.5970142300002</v>
      </c>
      <c r="C12" s="65">
        <f t="shared" si="2"/>
        <v>2.0266695689269199</v>
      </c>
      <c r="D12" s="10">
        <v>2277.6714508800001</v>
      </c>
      <c r="E12" s="66">
        <f t="shared" si="2"/>
        <v>-0.22896874775233389</v>
      </c>
      <c r="F12" s="8">
        <v>1965.9255633499999</v>
      </c>
      <c r="G12" s="65">
        <f t="shared" si="2"/>
        <v>4.7709591076257718</v>
      </c>
      <c r="H12" s="12">
        <f t="shared" si="1"/>
        <v>311.74588753000012</v>
      </c>
      <c r="I12" s="19">
        <f t="shared" si="3"/>
        <v>-23.308884120951625</v>
      </c>
    </row>
    <row r="13" spans="1:9" ht="18.75" hidden="1">
      <c r="A13" s="23" t="s">
        <v>19</v>
      </c>
      <c r="B13" s="24">
        <f t="shared" si="0"/>
        <v>326.17126259999998</v>
      </c>
      <c r="C13" s="59"/>
      <c r="D13" s="26">
        <v>177.26038358000002</v>
      </c>
      <c r="E13" s="71"/>
      <c r="F13" s="24">
        <v>148.91087901999998</v>
      </c>
      <c r="G13" s="59"/>
      <c r="H13" s="61">
        <f t="shared" si="1"/>
        <v>28.349504560000042</v>
      </c>
      <c r="I13" s="19"/>
    </row>
    <row r="14" spans="1:9" ht="18.75" hidden="1">
      <c r="A14" s="23" t="s">
        <v>20</v>
      </c>
      <c r="B14" s="24">
        <f t="shared" si="0"/>
        <v>341.63495845</v>
      </c>
      <c r="C14" s="59"/>
      <c r="D14" s="26">
        <v>188.48768198999997</v>
      </c>
      <c r="E14" s="71"/>
      <c r="F14" s="24">
        <v>153.14727646</v>
      </c>
      <c r="G14" s="59"/>
      <c r="H14" s="61">
        <f t="shared" si="1"/>
        <v>35.34040552999997</v>
      </c>
      <c r="I14" s="19"/>
    </row>
    <row r="15" spans="1:9" ht="18.75" hidden="1">
      <c r="A15" s="23" t="s">
        <v>21</v>
      </c>
      <c r="B15" s="24">
        <f t="shared" si="0"/>
        <v>372.27554498000001</v>
      </c>
      <c r="C15" s="59"/>
      <c r="D15" s="26">
        <v>203.66622978999999</v>
      </c>
      <c r="E15" s="71"/>
      <c r="F15" s="24">
        <v>168.60931519000002</v>
      </c>
      <c r="G15" s="59"/>
      <c r="H15" s="61">
        <f t="shared" si="1"/>
        <v>35.056914599999971</v>
      </c>
      <c r="I15" s="19"/>
    </row>
    <row r="16" spans="1:9" ht="18.75" hidden="1">
      <c r="A16" s="23" t="s">
        <v>22</v>
      </c>
      <c r="B16" s="24">
        <f t="shared" si="0"/>
        <v>353.42694720000003</v>
      </c>
      <c r="C16" s="59"/>
      <c r="D16" s="26">
        <v>189.22496662</v>
      </c>
      <c r="E16" s="71"/>
      <c r="F16" s="24">
        <v>164.20198058000003</v>
      </c>
      <c r="G16" s="59"/>
      <c r="H16" s="61">
        <f t="shared" si="1"/>
        <v>25.022986039999978</v>
      </c>
      <c r="I16" s="19"/>
    </row>
    <row r="17" spans="1:9" ht="18.75" hidden="1">
      <c r="A17" s="23" t="s">
        <v>23</v>
      </c>
      <c r="B17" s="24">
        <f t="shared" si="0"/>
        <v>365.08966100000004</v>
      </c>
      <c r="C17" s="59"/>
      <c r="D17" s="26">
        <v>190.23472373000001</v>
      </c>
      <c r="E17" s="71"/>
      <c r="F17" s="24">
        <v>174.85493727000002</v>
      </c>
      <c r="G17" s="59"/>
      <c r="H17" s="61">
        <f t="shared" si="1"/>
        <v>15.379786459999991</v>
      </c>
      <c r="I17" s="19"/>
    </row>
    <row r="18" spans="1:9" ht="18.75" hidden="1">
      <c r="A18" s="23" t="s">
        <v>24</v>
      </c>
      <c r="B18" s="24">
        <f t="shared" si="0"/>
        <v>355.00086526000001</v>
      </c>
      <c r="C18" s="59"/>
      <c r="D18" s="26">
        <v>192.11343353000001</v>
      </c>
      <c r="E18" s="71"/>
      <c r="F18" s="24">
        <v>162.88743173</v>
      </c>
      <c r="G18" s="59"/>
      <c r="H18" s="61">
        <f t="shared" si="1"/>
        <v>29.226001800000006</v>
      </c>
      <c r="I18" s="19"/>
    </row>
    <row r="19" spans="1:9" ht="18.75" hidden="1">
      <c r="A19" s="23" t="s">
        <v>25</v>
      </c>
      <c r="B19" s="24">
        <f t="shared" si="0"/>
        <v>355.59195233999998</v>
      </c>
      <c r="C19" s="59"/>
      <c r="D19" s="26">
        <v>183.39898803</v>
      </c>
      <c r="E19" s="71"/>
      <c r="F19" s="24">
        <v>172.19296430999998</v>
      </c>
      <c r="G19" s="59"/>
      <c r="H19" s="61">
        <f t="shared" si="1"/>
        <v>11.206023720000019</v>
      </c>
      <c r="I19" s="19"/>
    </row>
    <row r="20" spans="1:9" ht="18.75" hidden="1">
      <c r="A20" s="23" t="s">
        <v>26</v>
      </c>
      <c r="B20" s="24">
        <f t="shared" si="0"/>
        <v>335.56848021000002</v>
      </c>
      <c r="C20" s="59"/>
      <c r="D20" s="26">
        <v>178.69249425000001</v>
      </c>
      <c r="E20" s="71"/>
      <c r="F20" s="24">
        <v>156.87598596000001</v>
      </c>
      <c r="G20" s="59"/>
      <c r="H20" s="61">
        <f t="shared" si="1"/>
        <v>21.816508290000002</v>
      </c>
      <c r="I20" s="19"/>
    </row>
    <row r="21" spans="1:9" ht="18.75" hidden="1">
      <c r="A21" s="23" t="s">
        <v>27</v>
      </c>
      <c r="B21" s="24">
        <f t="shared" si="0"/>
        <v>367.66063023000004</v>
      </c>
      <c r="C21" s="59"/>
      <c r="D21" s="26">
        <v>194.88367965</v>
      </c>
      <c r="E21" s="71"/>
      <c r="F21" s="24">
        <v>172.77695058</v>
      </c>
      <c r="G21" s="59"/>
      <c r="H21" s="61">
        <f t="shared" si="1"/>
        <v>22.10672907</v>
      </c>
      <c r="I21" s="19"/>
    </row>
    <row r="22" spans="1:9" ht="18.75" hidden="1">
      <c r="A22" s="23" t="s">
        <v>28</v>
      </c>
      <c r="B22" s="24">
        <f t="shared" si="0"/>
        <v>369.92535449000002</v>
      </c>
      <c r="C22" s="59"/>
      <c r="D22" s="26">
        <v>200.59531888000001</v>
      </c>
      <c r="E22" s="71"/>
      <c r="F22" s="24">
        <v>169.33003561000001</v>
      </c>
      <c r="G22" s="59"/>
      <c r="H22" s="61">
        <f t="shared" si="1"/>
        <v>31.265283269999998</v>
      </c>
      <c r="I22" s="19"/>
    </row>
    <row r="23" spans="1:9" ht="18.75" hidden="1">
      <c r="A23" s="23" t="s">
        <v>29</v>
      </c>
      <c r="B23" s="24">
        <f t="shared" si="0"/>
        <v>352.46090412000001</v>
      </c>
      <c r="C23" s="59"/>
      <c r="D23" s="26">
        <v>190.85853778000001</v>
      </c>
      <c r="E23" s="71"/>
      <c r="F23" s="24">
        <v>161.60236634</v>
      </c>
      <c r="G23" s="59"/>
      <c r="H23" s="61">
        <f t="shared" si="1"/>
        <v>29.256171440000003</v>
      </c>
      <c r="I23" s="19"/>
    </row>
    <row r="24" spans="1:9" ht="18.75" hidden="1">
      <c r="A24" s="23" t="s">
        <v>30</v>
      </c>
      <c r="B24" s="24">
        <f t="shared" si="0"/>
        <v>348.79045334</v>
      </c>
      <c r="C24" s="59"/>
      <c r="D24" s="26">
        <v>188.25501305</v>
      </c>
      <c r="E24" s="71"/>
      <c r="F24" s="24">
        <v>160.53544029</v>
      </c>
      <c r="G24" s="59"/>
      <c r="H24" s="61">
        <f t="shared" si="1"/>
        <v>27.719572760000005</v>
      </c>
      <c r="I24" s="19"/>
    </row>
    <row r="25" spans="1:9" ht="18.75" hidden="1">
      <c r="A25" s="29" t="s">
        <v>31</v>
      </c>
      <c r="B25" s="8">
        <f t="shared" si="0"/>
        <v>4344.5147294600001</v>
      </c>
      <c r="C25" s="65">
        <f>((B25/B12)-1)*100</f>
        <v>2.3781173116013132</v>
      </c>
      <c r="D25" s="10">
        <f>SUM(D26:D37)</f>
        <v>2284.5026014499999</v>
      </c>
      <c r="E25" s="66">
        <f>((D25/D12)-1)*100</f>
        <v>0.29991817157652978</v>
      </c>
      <c r="F25" s="8">
        <f>SUM(F26:F37)</f>
        <v>2060.0121280100002</v>
      </c>
      <c r="G25" s="65">
        <f>((F25/F12)-1)*100</f>
        <v>4.7858660782493567</v>
      </c>
      <c r="H25" s="12">
        <f t="shared" si="1"/>
        <v>224.49047343999973</v>
      </c>
      <c r="I25" s="19">
        <f>((H25/H12)-1)*100</f>
        <v>-27.989275105226074</v>
      </c>
    </row>
    <row r="26" spans="1:9" ht="18.75" hidden="1">
      <c r="A26" s="23" t="s">
        <v>19</v>
      </c>
      <c r="B26" s="24">
        <f t="shared" si="0"/>
        <v>364.40491352000004</v>
      </c>
      <c r="C26" s="59">
        <f t="shared" ref="C26:C53" si="4">((B26/B13)-1)*100</f>
        <v>11.721955703647602</v>
      </c>
      <c r="D26" s="26">
        <v>187.71996489</v>
      </c>
      <c r="E26" s="71">
        <f>((D26/D13)-1)*100</f>
        <v>5.9006875076965004</v>
      </c>
      <c r="F26" s="24">
        <v>176.68494863000001</v>
      </c>
      <c r="G26" s="59">
        <f t="shared" ref="G26:G37" si="5">((F26/F13)-1)*100</f>
        <v>18.651471130104436</v>
      </c>
      <c r="H26" s="30">
        <f t="shared" si="1"/>
        <v>11.035016259999992</v>
      </c>
      <c r="I26" s="31">
        <f t="shared" ref="I26:I50" si="6">((H26/H13)-1)*100</f>
        <v>-61.075100142773088</v>
      </c>
    </row>
    <row r="27" spans="1:9" ht="18.75" hidden="1">
      <c r="A27" s="23" t="s">
        <v>20</v>
      </c>
      <c r="B27" s="24">
        <f t="shared" si="0"/>
        <v>312.45340900999997</v>
      </c>
      <c r="C27" s="59">
        <f t="shared" si="4"/>
        <v>-8.5417340111787468</v>
      </c>
      <c r="D27" s="26">
        <v>169.53000021</v>
      </c>
      <c r="E27" s="71">
        <f t="shared" ref="E27:E37" si="7">((D27/D14)-1)*100</f>
        <v>-10.057782864031273</v>
      </c>
      <c r="F27" s="24">
        <v>142.9234088</v>
      </c>
      <c r="G27" s="59">
        <f t="shared" si="5"/>
        <v>-6.6758403390022591</v>
      </c>
      <c r="H27" s="30">
        <f t="shared" si="1"/>
        <v>26.606591409999993</v>
      </c>
      <c r="I27" s="31">
        <f t="shared" si="6"/>
        <v>-24.713395302116623</v>
      </c>
    </row>
    <row r="28" spans="1:9" ht="18.75" hidden="1">
      <c r="A28" s="23" t="s">
        <v>21</v>
      </c>
      <c r="B28" s="24">
        <f t="shared" si="0"/>
        <v>370.60214246999999</v>
      </c>
      <c r="C28" s="59">
        <f t="shared" si="4"/>
        <v>-0.44950642946205432</v>
      </c>
      <c r="D28" s="26">
        <v>193.24643429</v>
      </c>
      <c r="E28" s="71">
        <f t="shared" si="7"/>
        <v>-5.1161135111814193</v>
      </c>
      <c r="F28" s="24">
        <v>177.35570817999999</v>
      </c>
      <c r="G28" s="59">
        <f t="shared" si="5"/>
        <v>5.1873723466250743</v>
      </c>
      <c r="H28" s="30">
        <f t="shared" si="1"/>
        <v>15.890726110000003</v>
      </c>
      <c r="I28" s="31">
        <f t="shared" si="6"/>
        <v>-54.671635278479371</v>
      </c>
    </row>
    <row r="29" spans="1:9" ht="18.75" hidden="1">
      <c r="A29" s="23" t="s">
        <v>22</v>
      </c>
      <c r="B29" s="24">
        <f t="shared" si="0"/>
        <v>362.88663740000004</v>
      </c>
      <c r="C29" s="59">
        <f t="shared" si="4"/>
        <v>2.6765616699416128</v>
      </c>
      <c r="D29" s="26">
        <v>183.19091684</v>
      </c>
      <c r="E29" s="71">
        <f t="shared" si="7"/>
        <v>-3.1888232762210089</v>
      </c>
      <c r="F29" s="24">
        <v>179.69572056000001</v>
      </c>
      <c r="G29" s="59">
        <f t="shared" si="5"/>
        <v>9.4357814231426751</v>
      </c>
      <c r="H29" s="30">
        <f t="shared" si="1"/>
        <v>3.4951962799999876</v>
      </c>
      <c r="I29" s="31">
        <f t="shared" si="6"/>
        <v>-86.032057587320665</v>
      </c>
    </row>
    <row r="30" spans="1:9" ht="18.75" hidden="1">
      <c r="A30" s="23" t="s">
        <v>23</v>
      </c>
      <c r="B30" s="24">
        <f t="shared" si="0"/>
        <v>359.67676931</v>
      </c>
      <c r="C30" s="59">
        <f t="shared" si="4"/>
        <v>-1.482619824175202</v>
      </c>
      <c r="D30" s="26">
        <v>184.36707831999999</v>
      </c>
      <c r="E30" s="71">
        <f t="shared" si="7"/>
        <v>-3.084423965799199</v>
      </c>
      <c r="F30" s="24">
        <v>175.30969099000001</v>
      </c>
      <c r="G30" s="59">
        <f t="shared" si="5"/>
        <v>0.26007485238908057</v>
      </c>
      <c r="H30" s="30">
        <f t="shared" si="1"/>
        <v>9.0573873299999832</v>
      </c>
      <c r="I30" s="31">
        <f t="shared" si="6"/>
        <v>-41.108497484301296</v>
      </c>
    </row>
    <row r="31" spans="1:9" ht="18.75" hidden="1">
      <c r="A31" s="23" t="s">
        <v>24</v>
      </c>
      <c r="B31" s="24">
        <f t="shared" si="0"/>
        <v>346.99856337999995</v>
      </c>
      <c r="C31" s="59">
        <f t="shared" si="4"/>
        <v>-2.2541640494704862</v>
      </c>
      <c r="D31" s="26">
        <v>180.22091458</v>
      </c>
      <c r="E31" s="71">
        <f t="shared" si="7"/>
        <v>-6.1903630222416961</v>
      </c>
      <c r="F31" s="24">
        <v>166.77764879999998</v>
      </c>
      <c r="G31" s="59">
        <f t="shared" si="5"/>
        <v>2.3882855961829819</v>
      </c>
      <c r="H31" s="30">
        <f t="shared" si="1"/>
        <v>13.443265780000019</v>
      </c>
      <c r="I31" s="31">
        <f t="shared" si="6"/>
        <v>-54.002378183662415</v>
      </c>
    </row>
    <row r="32" spans="1:9" ht="18.75" hidden="1">
      <c r="A32" s="23" t="s">
        <v>25</v>
      </c>
      <c r="B32" s="24">
        <f t="shared" si="0"/>
        <v>371.2669502</v>
      </c>
      <c r="C32" s="59">
        <f t="shared" si="4"/>
        <v>4.4081419044636805</v>
      </c>
      <c r="D32" s="26">
        <v>189.96612307999999</v>
      </c>
      <c r="E32" s="71">
        <f t="shared" si="7"/>
        <v>3.5807913230828436</v>
      </c>
      <c r="F32" s="24">
        <v>181.30082712000001</v>
      </c>
      <c r="G32" s="59">
        <f t="shared" si="5"/>
        <v>5.2893350471643563</v>
      </c>
      <c r="H32" s="30">
        <f t="shared" si="1"/>
        <v>8.6652959599999804</v>
      </c>
      <c r="I32" s="31">
        <f t="shared" si="6"/>
        <v>-22.672875084723042</v>
      </c>
    </row>
    <row r="33" spans="1:9" ht="18.75" hidden="1">
      <c r="A33" s="23" t="s">
        <v>26</v>
      </c>
      <c r="B33" s="24">
        <f t="shared" si="0"/>
        <v>361.88080805999999</v>
      </c>
      <c r="C33" s="59">
        <f t="shared" si="4"/>
        <v>7.8411201890992821</v>
      </c>
      <c r="D33" s="26">
        <v>191.63218297</v>
      </c>
      <c r="E33" s="71">
        <f t="shared" si="7"/>
        <v>7.2413163039163342</v>
      </c>
      <c r="F33" s="24">
        <v>170.24862508999999</v>
      </c>
      <c r="G33" s="59">
        <f t="shared" si="5"/>
        <v>8.5243379017931442</v>
      </c>
      <c r="H33" s="30">
        <f t="shared" si="1"/>
        <v>21.383557880000012</v>
      </c>
      <c r="I33" s="31">
        <f t="shared" si="6"/>
        <v>-1.984508264314877</v>
      </c>
    </row>
    <row r="34" spans="1:9" ht="18.75" hidden="1">
      <c r="A34" s="23" t="s">
        <v>27</v>
      </c>
      <c r="B34" s="24">
        <f t="shared" si="0"/>
        <v>362.77196346000005</v>
      </c>
      <c r="C34" s="59">
        <f t="shared" si="4"/>
        <v>-1.3296682777652169</v>
      </c>
      <c r="D34" s="26">
        <v>194.74841249000002</v>
      </c>
      <c r="E34" s="71">
        <f t="shared" si="7"/>
        <v>-6.9409177948054346E-2</v>
      </c>
      <c r="F34" s="24">
        <v>168.02355097</v>
      </c>
      <c r="G34" s="59">
        <f t="shared" si="5"/>
        <v>-2.751176933059174</v>
      </c>
      <c r="H34" s="30">
        <f t="shared" si="1"/>
        <v>26.724861520000019</v>
      </c>
      <c r="I34" s="31">
        <f t="shared" si="6"/>
        <v>20.890166226658422</v>
      </c>
    </row>
    <row r="35" spans="1:9" ht="18.75" hidden="1">
      <c r="A35" s="23" t="s">
        <v>28</v>
      </c>
      <c r="B35" s="24">
        <f t="shared" si="0"/>
        <v>396.27930006999998</v>
      </c>
      <c r="C35" s="59">
        <f t="shared" si="4"/>
        <v>7.1241252485472417</v>
      </c>
      <c r="D35" s="26">
        <v>211.74005828</v>
      </c>
      <c r="E35" s="71">
        <f t="shared" si="7"/>
        <v>5.5558322408644889</v>
      </c>
      <c r="F35" s="24">
        <v>184.53924179000001</v>
      </c>
      <c r="G35" s="59">
        <f t="shared" si="5"/>
        <v>8.9819895951771755</v>
      </c>
      <c r="H35" s="30">
        <f t="shared" si="1"/>
        <v>27.200816489999994</v>
      </c>
      <c r="I35" s="31">
        <f t="shared" si="6"/>
        <v>-12.999935887035397</v>
      </c>
    </row>
    <row r="36" spans="1:9" ht="18.75" hidden="1">
      <c r="A36" s="23" t="s">
        <v>29</v>
      </c>
      <c r="B36" s="24">
        <f t="shared" si="0"/>
        <v>359.60117651999997</v>
      </c>
      <c r="C36" s="59">
        <f t="shared" si="4"/>
        <v>2.0258338773281315</v>
      </c>
      <c r="D36" s="26">
        <v>195.26479910999998</v>
      </c>
      <c r="E36" s="71">
        <f t="shared" si="7"/>
        <v>2.3086529852172522</v>
      </c>
      <c r="F36" s="24">
        <v>164.33637740999998</v>
      </c>
      <c r="G36" s="59">
        <f t="shared" si="5"/>
        <v>1.6918137598603167</v>
      </c>
      <c r="H36" s="30">
        <f t="shared" si="1"/>
        <v>30.928421700000001</v>
      </c>
      <c r="I36" s="31">
        <f t="shared" si="6"/>
        <v>5.7158889140006996</v>
      </c>
    </row>
    <row r="37" spans="1:9" ht="18.75" hidden="1">
      <c r="A37" s="23" t="s">
        <v>30</v>
      </c>
      <c r="B37" s="24">
        <f t="shared" si="0"/>
        <v>375.69209605999998</v>
      </c>
      <c r="C37" s="59">
        <f t="shared" si="4"/>
        <v>7.7128380270707453</v>
      </c>
      <c r="D37" s="26">
        <v>202.87571639000001</v>
      </c>
      <c r="E37" s="71">
        <f t="shared" si="7"/>
        <v>7.7664350622720368</v>
      </c>
      <c r="F37" s="24">
        <v>172.81637966999998</v>
      </c>
      <c r="G37" s="59">
        <f t="shared" si="5"/>
        <v>7.6499864190829214</v>
      </c>
      <c r="H37" s="30">
        <f t="shared" si="1"/>
        <v>30.059336720000033</v>
      </c>
      <c r="I37" s="31">
        <f t="shared" si="6"/>
        <v>8.4408370224823948</v>
      </c>
    </row>
    <row r="38" spans="1:9" ht="18.75" hidden="1">
      <c r="A38" s="29" t="s">
        <v>91</v>
      </c>
      <c r="B38" s="8">
        <f>D38+F38</f>
        <v>4429.8920191799989</v>
      </c>
      <c r="C38" s="65">
        <f>((B38/B25)-1)*100</f>
        <v>1.9651743643785746</v>
      </c>
      <c r="D38" s="10">
        <f>SUM(D39:D50)</f>
        <v>2340.3871198699994</v>
      </c>
      <c r="E38" s="66">
        <f>((D38/D25)-1)*100</f>
        <v>2.446244464091607</v>
      </c>
      <c r="F38" s="8">
        <f>SUM(F39:F50)</f>
        <v>2089.5048993099999</v>
      </c>
      <c r="G38" s="65">
        <f>((F38/F25)-1)*100</f>
        <v>1.4316794983382009</v>
      </c>
      <c r="H38" s="12">
        <f t="shared" si="1"/>
        <v>250.8822205599995</v>
      </c>
      <c r="I38" s="19">
        <f>((H38/H25)-1)*100</f>
        <v>11.756288236014424</v>
      </c>
    </row>
    <row r="39" spans="1:9" ht="18.75" hidden="1">
      <c r="A39" s="23" t="s">
        <v>19</v>
      </c>
      <c r="B39" s="58">
        <f t="shared" si="0"/>
        <v>368.36314034000003</v>
      </c>
      <c r="C39" s="59">
        <f t="shared" si="4"/>
        <v>1.0862166433940557</v>
      </c>
      <c r="D39" s="26">
        <v>193.93685936000003</v>
      </c>
      <c r="E39" s="71">
        <f>((D39/D26)-1)*100</f>
        <v>3.3117918350576092</v>
      </c>
      <c r="F39" s="58">
        <v>174.42628098</v>
      </c>
      <c r="G39" s="59">
        <f>((F39/F26)-1)*100</f>
        <v>-1.278358834475446</v>
      </c>
      <c r="H39" s="30">
        <f t="shared" si="1"/>
        <v>19.510578380000027</v>
      </c>
      <c r="I39" s="31">
        <f t="shared" si="6"/>
        <v>76.806068249509238</v>
      </c>
    </row>
    <row r="40" spans="1:9" ht="18.75" hidden="1">
      <c r="A40" s="23" t="s">
        <v>20</v>
      </c>
      <c r="B40" s="58">
        <f t="shared" si="0"/>
        <v>324.80217892999997</v>
      </c>
      <c r="C40" s="59">
        <f t="shared" si="4"/>
        <v>3.9521956118599322</v>
      </c>
      <c r="D40" s="26">
        <v>178.20132325999998</v>
      </c>
      <c r="E40" s="71">
        <f t="shared" ref="E40:G50" si="8">((D40/D27)-1)*100</f>
        <v>5.1149195064346342</v>
      </c>
      <c r="F40" s="58">
        <v>146.60085566999999</v>
      </c>
      <c r="G40" s="59">
        <f t="shared" si="8"/>
        <v>2.5730192841580068</v>
      </c>
      <c r="H40" s="30">
        <f t="shared" si="1"/>
        <v>31.600467589999994</v>
      </c>
      <c r="I40" s="31">
        <f t="shared" si="6"/>
        <v>18.769319613496481</v>
      </c>
    </row>
    <row r="41" spans="1:9" ht="18.75" hidden="1">
      <c r="A41" s="23" t="s">
        <v>21</v>
      </c>
      <c r="B41" s="58">
        <f t="shared" si="0"/>
        <v>366.82200093</v>
      </c>
      <c r="C41" s="59">
        <f t="shared" si="4"/>
        <v>-1.0199999154904993</v>
      </c>
      <c r="D41" s="26">
        <v>197.83810812999999</v>
      </c>
      <c r="E41" s="71">
        <f t="shared" si="8"/>
        <v>2.3760717018505906</v>
      </c>
      <c r="F41" s="58">
        <v>168.98389280000001</v>
      </c>
      <c r="G41" s="59">
        <f t="shared" si="8"/>
        <v>-4.720352936993355</v>
      </c>
      <c r="H41" s="30">
        <f t="shared" si="1"/>
        <v>28.854215329999988</v>
      </c>
      <c r="I41" s="31">
        <f t="shared" si="6"/>
        <v>81.578960774121498</v>
      </c>
    </row>
    <row r="42" spans="1:9" ht="18.75" hidden="1">
      <c r="A42" s="23" t="s">
        <v>22</v>
      </c>
      <c r="B42" s="58">
        <f t="shared" si="0"/>
        <v>380.11589142000003</v>
      </c>
      <c r="C42" s="59">
        <f t="shared" si="4"/>
        <v>4.7478336880750538</v>
      </c>
      <c r="D42" s="26">
        <v>203.44069816999999</v>
      </c>
      <c r="E42" s="71">
        <f t="shared" si="8"/>
        <v>11.05392214816321</v>
      </c>
      <c r="F42" s="58">
        <v>176.67519325000001</v>
      </c>
      <c r="G42" s="59">
        <f t="shared" si="8"/>
        <v>-1.6809122112573904</v>
      </c>
      <c r="H42" s="30">
        <f t="shared" si="1"/>
        <v>26.765504919999984</v>
      </c>
      <c r="I42" s="31">
        <f t="shared" si="6"/>
        <v>665.77973812675486</v>
      </c>
    </row>
    <row r="43" spans="1:9" ht="18.75" hidden="1">
      <c r="A43" s="23" t="s">
        <v>23</v>
      </c>
      <c r="B43" s="58">
        <f t="shared" si="0"/>
        <v>383.73931605999996</v>
      </c>
      <c r="C43" s="59">
        <f t="shared" si="4"/>
        <v>6.6900475102023682</v>
      </c>
      <c r="D43" s="26">
        <v>200.52168261</v>
      </c>
      <c r="E43" s="71">
        <f t="shared" si="8"/>
        <v>8.7621957440584772</v>
      </c>
      <c r="F43" s="58">
        <v>183.21763344999999</v>
      </c>
      <c r="G43" s="59">
        <f t="shared" si="8"/>
        <v>4.5108415942910263</v>
      </c>
      <c r="H43" s="30">
        <f t="shared" si="1"/>
        <v>17.304049160000005</v>
      </c>
      <c r="I43" s="31">
        <f t="shared" si="6"/>
        <v>91.049013689470186</v>
      </c>
    </row>
    <row r="44" spans="1:9" ht="18.75" hidden="1">
      <c r="A44" s="23" t="s">
        <v>24</v>
      </c>
      <c r="B44" s="58">
        <f t="shared" si="0"/>
        <v>367.74699523000004</v>
      </c>
      <c r="C44" s="59">
        <f t="shared" si="4"/>
        <v>5.9793999283156651</v>
      </c>
      <c r="D44" s="26">
        <v>190.21676060999999</v>
      </c>
      <c r="E44" s="71">
        <f t="shared" si="8"/>
        <v>5.5464406299873925</v>
      </c>
      <c r="F44" s="58">
        <v>177.53023462000002</v>
      </c>
      <c r="G44" s="59">
        <f t="shared" si="8"/>
        <v>6.447258309112236</v>
      </c>
      <c r="H44" s="30">
        <f t="shared" si="1"/>
        <v>12.686525989999978</v>
      </c>
      <c r="I44" s="31">
        <f t="shared" si="6"/>
        <v>-5.6291365683319832</v>
      </c>
    </row>
    <row r="45" spans="1:9" ht="18.75" hidden="1">
      <c r="A45" s="23" t="s">
        <v>25</v>
      </c>
      <c r="B45" s="58">
        <f t="shared" si="0"/>
        <v>372.67102521999999</v>
      </c>
      <c r="C45" s="59">
        <f t="shared" si="4"/>
        <v>0.37818475876822966</v>
      </c>
      <c r="D45" s="26">
        <v>191.97268771</v>
      </c>
      <c r="E45" s="71">
        <f t="shared" si="8"/>
        <v>1.0562749807527583</v>
      </c>
      <c r="F45" s="58">
        <v>180.69833750999999</v>
      </c>
      <c r="G45" s="59">
        <f t="shared" si="8"/>
        <v>-0.33231487112921343</v>
      </c>
      <c r="H45" s="30">
        <f t="shared" si="1"/>
        <v>11.274350200000015</v>
      </c>
      <c r="I45" s="31">
        <f t="shared" si="6"/>
        <v>30.109234030132768</v>
      </c>
    </row>
    <row r="46" spans="1:9" ht="18.75" hidden="1">
      <c r="A46" s="23" t="s">
        <v>26</v>
      </c>
      <c r="B46" s="58">
        <f t="shared" si="0"/>
        <v>390.07069687000001</v>
      </c>
      <c r="C46" s="59">
        <f t="shared" si="4"/>
        <v>7.7898269767669337</v>
      </c>
      <c r="D46" s="26">
        <v>201.12732656</v>
      </c>
      <c r="E46" s="71">
        <f t="shared" si="8"/>
        <v>4.9548794168286836</v>
      </c>
      <c r="F46" s="58">
        <v>188.94337030999998</v>
      </c>
      <c r="G46" s="59">
        <f t="shared" si="8"/>
        <v>10.980849454800135</v>
      </c>
      <c r="H46" s="30">
        <f t="shared" si="1"/>
        <v>12.183956250000023</v>
      </c>
      <c r="I46" s="31">
        <f t="shared" si="6"/>
        <v>-43.021847354056796</v>
      </c>
    </row>
    <row r="47" spans="1:9" ht="18.75" hidden="1">
      <c r="A47" s="23" t="s">
        <v>27</v>
      </c>
      <c r="B47" s="58">
        <f t="shared" si="0"/>
        <v>371.93539268999996</v>
      </c>
      <c r="C47" s="59">
        <f t="shared" si="4"/>
        <v>2.5259474692040929</v>
      </c>
      <c r="D47" s="26">
        <v>200.43105883999999</v>
      </c>
      <c r="E47" s="71">
        <f t="shared" si="8"/>
        <v>2.9179423222727152</v>
      </c>
      <c r="F47" s="58">
        <v>171.50433384999999</v>
      </c>
      <c r="G47" s="59">
        <f t="shared" si="8"/>
        <v>2.0716041649551098</v>
      </c>
      <c r="H47" s="30">
        <f t="shared" si="1"/>
        <v>28.926724989999997</v>
      </c>
      <c r="I47" s="31">
        <f t="shared" si="6"/>
        <v>8.2390079677388641</v>
      </c>
    </row>
    <row r="48" spans="1:9" ht="18.75" hidden="1">
      <c r="A48" s="23" t="s">
        <v>28</v>
      </c>
      <c r="B48" s="58">
        <f t="shared" si="0"/>
        <v>394.43692970999996</v>
      </c>
      <c r="C48" s="59">
        <f t="shared" si="4"/>
        <v>-0.46491713285922165</v>
      </c>
      <c r="D48" s="26">
        <v>198.87534886</v>
      </c>
      <c r="E48" s="71">
        <f t="shared" si="8"/>
        <v>-6.0757088311499396</v>
      </c>
      <c r="F48" s="58">
        <v>195.56158084999998</v>
      </c>
      <c r="G48" s="59">
        <f t="shared" si="8"/>
        <v>5.9728971210053272</v>
      </c>
      <c r="H48" s="30">
        <f t="shared" si="1"/>
        <v>3.3137680100000182</v>
      </c>
      <c r="I48" s="31">
        <f t="shared" si="6"/>
        <v>-87.817395072613792</v>
      </c>
    </row>
    <row r="49" spans="1:9" ht="18.75" hidden="1">
      <c r="A49" s="23" t="s">
        <v>29</v>
      </c>
      <c r="B49" s="34">
        <f t="shared" si="0"/>
        <v>347.31283616999997</v>
      </c>
      <c r="C49" s="59">
        <f t="shared" si="4"/>
        <v>-3.4172136111786489</v>
      </c>
      <c r="D49" s="26">
        <v>190.08468814</v>
      </c>
      <c r="E49" s="71">
        <f t="shared" si="8"/>
        <v>-2.6528647219624224</v>
      </c>
      <c r="F49" s="24">
        <v>157.22814803</v>
      </c>
      <c r="G49" s="59">
        <f t="shared" si="8"/>
        <v>-4.3254144286421603</v>
      </c>
      <c r="H49" s="30">
        <f t="shared" si="1"/>
        <v>32.856540109999997</v>
      </c>
      <c r="I49" s="31">
        <f t="shared" si="6"/>
        <v>6.2341312747943967</v>
      </c>
    </row>
    <row r="50" spans="1:9" ht="18.75" hidden="1">
      <c r="A50" s="23" t="s">
        <v>33</v>
      </c>
      <c r="B50" s="58">
        <f t="shared" si="0"/>
        <v>361.87561560999995</v>
      </c>
      <c r="C50" s="59">
        <f t="shared" si="4"/>
        <v>-3.6776074330276742</v>
      </c>
      <c r="D50" s="26">
        <v>193.74057762000001</v>
      </c>
      <c r="E50" s="71">
        <f t="shared" si="8"/>
        <v>-4.5028251446511121</v>
      </c>
      <c r="F50" s="24">
        <v>168.13503798999997</v>
      </c>
      <c r="G50" s="59">
        <f t="shared" si="8"/>
        <v>-2.708852997001332</v>
      </c>
      <c r="H50" s="30">
        <f t="shared" si="1"/>
        <v>25.605539630000038</v>
      </c>
      <c r="I50" s="31">
        <f t="shared" si="6"/>
        <v>-14.816684517980905</v>
      </c>
    </row>
    <row r="51" spans="1:9" ht="18.75" hidden="1">
      <c r="A51" s="29" t="s">
        <v>92</v>
      </c>
      <c r="B51" s="8">
        <f>D51+F51</f>
        <v>3753.3685611599994</v>
      </c>
      <c r="C51" s="65">
        <f t="shared" si="4"/>
        <v>-15.271782135791835</v>
      </c>
      <c r="D51" s="10">
        <f>SUM(D52:D63)</f>
        <v>1992.48127413</v>
      </c>
      <c r="E51" s="66">
        <f>((D51/D38)-1)*100</f>
        <v>-14.865311930076096</v>
      </c>
      <c r="F51" s="8">
        <f>SUM(F52:F63)</f>
        <v>1760.8872870299997</v>
      </c>
      <c r="G51" s="65">
        <f>((F51/F38)-1)*100</f>
        <v>-15.727056317911337</v>
      </c>
      <c r="H51" s="12">
        <f>D51-F51</f>
        <v>231.59398710000028</v>
      </c>
      <c r="I51" s="19">
        <f>((H51/H38)-1)*100</f>
        <v>-7.6881627629672433</v>
      </c>
    </row>
    <row r="52" spans="1:9" ht="18.75" hidden="1">
      <c r="A52" s="23" t="s">
        <v>19</v>
      </c>
      <c r="B52" s="58">
        <f t="shared" ref="B52:B53" si="9">D52+F52</f>
        <v>328.09631181000003</v>
      </c>
      <c r="C52" s="59">
        <f t="shared" si="4"/>
        <v>-10.931286038237598</v>
      </c>
      <c r="D52" s="26">
        <v>175.66714134000003</v>
      </c>
      <c r="E52" s="71">
        <f t="shared" ref="E52:G54" si="10">((D52/D39)-1)*100</f>
        <v>-9.4204464691708729</v>
      </c>
      <c r="F52" s="58">
        <v>152.42917047</v>
      </c>
      <c r="G52" s="59">
        <f>((F52/F39)-1)*100</f>
        <v>-12.611121664929737</v>
      </c>
      <c r="H52" s="61">
        <f t="shared" ref="H52:H53" si="11">D52-F52</f>
        <v>23.237970870000026</v>
      </c>
      <c r="I52" s="31">
        <f t="shared" ref="I52:I53" si="12">((H52/H39)-1)*100</f>
        <v>19.104469469858909</v>
      </c>
    </row>
    <row r="53" spans="1:9" ht="18.75" hidden="1">
      <c r="A53" s="23" t="s">
        <v>20</v>
      </c>
      <c r="B53" s="58">
        <f t="shared" si="9"/>
        <v>281.10128243999998</v>
      </c>
      <c r="C53" s="59">
        <f t="shared" si="4"/>
        <v>-13.454619249773636</v>
      </c>
      <c r="D53" s="26">
        <v>145.87395925999999</v>
      </c>
      <c r="E53" s="71">
        <f t="shared" si="10"/>
        <v>-18.14092252998234</v>
      </c>
      <c r="F53" s="58">
        <v>135.22732318000001</v>
      </c>
      <c r="G53" s="59">
        <f t="shared" ref="G53" si="13">((F53/F40)-1)*100</f>
        <v>-7.758162418643666</v>
      </c>
      <c r="H53" s="61">
        <f t="shared" si="11"/>
        <v>10.646636079999979</v>
      </c>
      <c r="I53" s="31">
        <f t="shared" si="12"/>
        <v>-66.308612207468968</v>
      </c>
    </row>
    <row r="54" spans="1:9" ht="18.75" hidden="1">
      <c r="A54" s="23" t="s">
        <v>35</v>
      </c>
      <c r="B54" s="58">
        <f>D54+F54</f>
        <v>337.34112752999999</v>
      </c>
      <c r="C54" s="59">
        <f>((B54/B41)-1)*100</f>
        <v>-8.0368334847030543</v>
      </c>
      <c r="D54" s="26">
        <v>178.05243676999999</v>
      </c>
      <c r="E54" s="71">
        <f t="shared" si="10"/>
        <v>-10.000940439138651</v>
      </c>
      <c r="F54" s="58">
        <v>159.28869076000001</v>
      </c>
      <c r="G54" s="59">
        <f t="shared" si="10"/>
        <v>-5.7373527614698165</v>
      </c>
      <c r="H54" s="61">
        <f>D54-F54</f>
        <v>18.763746009999977</v>
      </c>
      <c r="I54" s="31">
        <f>((H54/H41)-1)*100</f>
        <v>-34.97052061404996</v>
      </c>
    </row>
    <row r="55" spans="1:9" ht="18.75" hidden="1">
      <c r="A55" s="23" t="s">
        <v>36</v>
      </c>
      <c r="B55" s="58">
        <f>D55+F55</f>
        <v>313.20067529999994</v>
      </c>
      <c r="C55" s="59">
        <f>((B55/B42)-1)*100</f>
        <v>-17.603898608401959</v>
      </c>
      <c r="D55" s="26">
        <v>165.32699393999999</v>
      </c>
      <c r="E55" s="60">
        <f>((D55/D42)-1)*100</f>
        <v>-18.734552413967464</v>
      </c>
      <c r="F55" s="58">
        <v>147.87368135999998</v>
      </c>
      <c r="G55" s="59">
        <f>((F55/F42)-1)*100</f>
        <v>-16.301955786880129</v>
      </c>
      <c r="H55" s="61">
        <f>D55-F55</f>
        <v>17.453312580000016</v>
      </c>
      <c r="I55" s="31">
        <f>((H55/H42)-1)*100</f>
        <v>-34.791767866264387</v>
      </c>
    </row>
    <row r="56" spans="1:9" ht="18.75" hidden="1">
      <c r="A56" s="23" t="s">
        <v>37</v>
      </c>
      <c r="B56" s="58">
        <f>D56+F56</f>
        <v>321.03726819000002</v>
      </c>
      <c r="C56" s="59">
        <f>((B56/B43)-1)*100</f>
        <v>-16.339750775027728</v>
      </c>
      <c r="D56" s="26">
        <v>167.94383017000001</v>
      </c>
      <c r="E56" s="60">
        <f>((D56/D43)-1)*100</f>
        <v>-16.246548510846846</v>
      </c>
      <c r="F56" s="58">
        <v>153.09343802000001</v>
      </c>
      <c r="G56" s="59">
        <f>((F56/F43)-1)*100</f>
        <v>-16.441755557453408</v>
      </c>
      <c r="H56" s="61">
        <f>D56-F56</f>
        <v>14.850392150000005</v>
      </c>
      <c r="I56" s="31">
        <f>((H56/H43)-1)*100</f>
        <v>-14.179669667558892</v>
      </c>
    </row>
    <row r="57" spans="1:9" ht="18.75" hidden="1">
      <c r="A57" s="23" t="s">
        <v>38</v>
      </c>
      <c r="B57" s="58">
        <f t="shared" ref="B57" si="14">D57+F57</f>
        <v>323.41609973999994</v>
      </c>
      <c r="C57" s="59">
        <f t="shared" ref="C57" si="15">((B57/B44)-1)*100</f>
        <v>-12.054726772756963</v>
      </c>
      <c r="D57" s="26">
        <v>172.16333902999997</v>
      </c>
      <c r="E57" s="71">
        <f>((D57/D44)-1)*100</f>
        <v>-9.4909730993762551</v>
      </c>
      <c r="F57" s="58">
        <v>151.25276070999999</v>
      </c>
      <c r="G57" s="59">
        <f>((F57/F44)-1)*100</f>
        <v>-14.801689394624217</v>
      </c>
      <c r="H57" s="61">
        <f t="shared" ref="H57" si="16">D57-F57</f>
        <v>20.910578319999985</v>
      </c>
      <c r="I57" s="31">
        <f t="shared" ref="I57" si="17">((H57/H44)-1)*100</f>
        <v>64.825093461224384</v>
      </c>
    </row>
    <row r="58" spans="1:9" ht="18.75" hidden="1">
      <c r="A58" s="23" t="s">
        <v>39</v>
      </c>
      <c r="B58" s="58">
        <f>D58+F58</f>
        <v>326.53716816000002</v>
      </c>
      <c r="C58" s="59">
        <f>((B58/B45)-1)*100</f>
        <v>-12.379244410741519</v>
      </c>
      <c r="D58" s="26">
        <v>166.54151717000002</v>
      </c>
      <c r="E58" s="71">
        <f>((D58/D45)-1)*100</f>
        <v>-13.247285769326266</v>
      </c>
      <c r="F58" s="58">
        <v>159.99565099</v>
      </c>
      <c r="G58" s="59">
        <f>((F58/F45)-1)*100</f>
        <v>-11.457043161149327</v>
      </c>
      <c r="H58" s="61">
        <f>D58-F58</f>
        <v>6.5458661800000186</v>
      </c>
      <c r="I58" s="31">
        <f>((H58/H45)-1)*100</f>
        <v>-41.940191107421789</v>
      </c>
    </row>
    <row r="59" spans="1:9" ht="18.75" hidden="1">
      <c r="A59" s="23" t="s">
        <v>40</v>
      </c>
      <c r="B59" s="58">
        <f>D59+F59</f>
        <v>302.55101106000001</v>
      </c>
      <c r="C59" s="59">
        <f>((B59/B46)-1)*100</f>
        <v>-22.436877856315352</v>
      </c>
      <c r="D59" s="26">
        <v>163.87911830000002</v>
      </c>
      <c r="E59" s="60">
        <f>((D59/D46)-1)*100</f>
        <v>-18.519715295319727</v>
      </c>
      <c r="F59" s="58">
        <v>138.67189275999999</v>
      </c>
      <c r="G59" s="59">
        <f>((F59/F46)-1)*100</f>
        <v>-26.606637463658778</v>
      </c>
      <c r="H59" s="61">
        <f>D59-F59</f>
        <v>25.207225540000024</v>
      </c>
      <c r="I59" s="31">
        <f>((H59/H46)-1)*100</f>
        <v>106.88867411190826</v>
      </c>
    </row>
    <row r="60" spans="1:9" s="139" customFormat="1" ht="19.5" hidden="1" thickBot="1">
      <c r="A60" s="136" t="s">
        <v>41</v>
      </c>
      <c r="B60" s="43">
        <f>D60+F60</f>
        <v>303.31428911</v>
      </c>
      <c r="C60" s="44">
        <f>((B60/B47)-1)*100</f>
        <v>-18.44973748900367</v>
      </c>
      <c r="D60" s="137">
        <v>162.85701419</v>
      </c>
      <c r="E60" s="138">
        <f t="shared" ref="E60:E63" si="18">((D60/D47)-1)*100</f>
        <v>-18.746617848281979</v>
      </c>
      <c r="F60" s="43">
        <v>140.45727492</v>
      </c>
      <c r="G60" s="44">
        <f t="shared" ref="G60" si="19">((F60/F47)-1)*100</f>
        <v>-18.102783896501517</v>
      </c>
      <c r="H60" s="46">
        <f>D60-F60</f>
        <v>22.399739269999998</v>
      </c>
      <c r="I60" s="47">
        <f>((H60/H47)-1)*100</f>
        <v>-22.563859967750876</v>
      </c>
    </row>
    <row r="61" spans="1:9" ht="18.75" hidden="1">
      <c r="A61" s="23" t="s">
        <v>42</v>
      </c>
      <c r="B61" s="58">
        <f>D61+F61</f>
        <v>327.50709875999996</v>
      </c>
      <c r="C61" s="59">
        <f>((B61/B47)-1)*100</f>
        <v>-11.945164349290637</v>
      </c>
      <c r="D61" s="26">
        <v>177.97638418999998</v>
      </c>
      <c r="E61" s="71">
        <f t="shared" si="18"/>
        <v>-10.508574737793186</v>
      </c>
      <c r="F61" s="58">
        <v>149.53071456999999</v>
      </c>
      <c r="G61" s="59">
        <f>((F61/F48)-1)*100</f>
        <v>-23.537785939308129</v>
      </c>
      <c r="H61" s="61">
        <f>D61-F61</f>
        <v>28.44566961999999</v>
      </c>
      <c r="I61" s="31">
        <f>((H61/H47)-1)*100</f>
        <v>-1.6630135978625615</v>
      </c>
    </row>
    <row r="62" spans="1:9" ht="18.75" hidden="1">
      <c r="A62" s="23" t="s">
        <v>29</v>
      </c>
      <c r="B62" s="58">
        <f>D62+F62</f>
        <v>289.69508338000003</v>
      </c>
      <c r="C62" s="59">
        <f>((B62/B47)-1)*100</f>
        <v>-22.111450248174002</v>
      </c>
      <c r="D62" s="26">
        <v>156.64707297000001</v>
      </c>
      <c r="E62" s="71">
        <f t="shared" si="18"/>
        <v>-17.590904084485082</v>
      </c>
      <c r="F62" s="58">
        <v>133.04801041000002</v>
      </c>
      <c r="G62" s="59">
        <f>((F62/F49)-1)*100</f>
        <v>-15.379013187502711</v>
      </c>
      <c r="H62" s="61">
        <f>D62-F62</f>
        <v>23.599062559999993</v>
      </c>
      <c r="I62" s="31">
        <f>((H62/H47)-1)*100</f>
        <v>-18.417786430512905</v>
      </c>
    </row>
    <row r="63" spans="1:9" ht="18.75" hidden="1">
      <c r="A63" s="23" t="s">
        <v>30</v>
      </c>
      <c r="B63" s="58">
        <f t="shared" ref="B63" si="20">D63+F63</f>
        <v>299.57114567999997</v>
      </c>
      <c r="C63" s="59">
        <f t="shared" ref="C63:C89" si="21">((B63/B50)-1)*100</f>
        <v>-17.217095389247405</v>
      </c>
      <c r="D63" s="26">
        <v>159.55246679999999</v>
      </c>
      <c r="E63" s="71">
        <f t="shared" si="18"/>
        <v>-17.646334722432844</v>
      </c>
      <c r="F63" s="58">
        <v>140.01867888000001</v>
      </c>
      <c r="G63" s="59">
        <f t="shared" ref="G63" si="22">((F63/F50)-1)*100</f>
        <v>-16.722486547790361</v>
      </c>
      <c r="H63" s="61">
        <f t="shared" ref="H63" si="23">D63-F63</f>
        <v>19.53378791999998</v>
      </c>
      <c r="I63" s="31">
        <f t="shared" ref="I63" si="24">((H63/H50)-1)*100</f>
        <v>-23.712648894484744</v>
      </c>
    </row>
    <row r="64" spans="1:9" ht="18.75">
      <c r="A64" s="14" t="s">
        <v>93</v>
      </c>
      <c r="B64" s="15">
        <f>D64+F64</f>
        <v>3587.0966909400004</v>
      </c>
      <c r="C64" s="37">
        <f t="shared" si="21"/>
        <v>-4.4299372020266459</v>
      </c>
      <c r="D64" s="15">
        <f>SUM(D65:D76)</f>
        <v>1899.8794131300001</v>
      </c>
      <c r="E64" s="37">
        <f>((D64/D51)-1)*100</f>
        <v>-4.6475649333484252</v>
      </c>
      <c r="F64" s="15">
        <f>SUM(F65:F76)</f>
        <v>1687.2172778100003</v>
      </c>
      <c r="G64" s="37">
        <f>((F64/F51)-1)*100</f>
        <v>-4.1836868130415645</v>
      </c>
      <c r="H64" s="17">
        <f>D64-F64</f>
        <v>212.66213531999983</v>
      </c>
      <c r="I64" s="48">
        <f>((H64/H51)-1)*100</f>
        <v>-8.1745869213028506</v>
      </c>
    </row>
    <row r="65" spans="1:9" ht="17.25" hidden="1" customHeight="1">
      <c r="A65" s="23" t="s">
        <v>19</v>
      </c>
      <c r="B65" s="58">
        <f>D65+F65</f>
        <v>272.66990061000001</v>
      </c>
      <c r="C65" s="59">
        <f t="shared" si="21"/>
        <v>-16.893335647155141</v>
      </c>
      <c r="D65" s="26">
        <v>142.55281062</v>
      </c>
      <c r="E65" s="71">
        <f t="shared" ref="E65:E70" si="25">((D65/D52)-1)*100</f>
        <v>-18.850611712242728</v>
      </c>
      <c r="F65" s="58">
        <v>130.11708999000001</v>
      </c>
      <c r="G65" s="59">
        <f t="shared" ref="G65:G89" si="26">((F65/F52)-1)*100</f>
        <v>-14.637670999063324</v>
      </c>
      <c r="H65" s="61">
        <f>D65-F65</f>
        <v>12.435720629999992</v>
      </c>
      <c r="I65" s="31">
        <f t="shared" ref="I65:I71" si="27">((H65/H52)-1)*100</f>
        <v>-46.485342031070473</v>
      </c>
    </row>
    <row r="66" spans="1:9" ht="18.75" hidden="1">
      <c r="A66" s="23" t="s">
        <v>20</v>
      </c>
      <c r="B66" s="58">
        <f>D66+F66</f>
        <v>253.90761171000003</v>
      </c>
      <c r="C66" s="59">
        <f t="shared" si="21"/>
        <v>-9.6739760466245208</v>
      </c>
      <c r="D66" s="26">
        <v>135.75073298000001</v>
      </c>
      <c r="E66" s="71">
        <f t="shared" si="25"/>
        <v>-6.9397076293492121</v>
      </c>
      <c r="F66" s="58">
        <v>118.15687873</v>
      </c>
      <c r="G66" s="59">
        <f t="shared" si="26"/>
        <v>-12.623517236437253</v>
      </c>
      <c r="H66" s="61">
        <f>D66-F66</f>
        <v>17.593854250000007</v>
      </c>
      <c r="I66" s="31">
        <f t="shared" si="27"/>
        <v>65.25270628016095</v>
      </c>
    </row>
    <row r="67" spans="1:9" ht="18.75" hidden="1">
      <c r="A67" s="23" t="s">
        <v>35</v>
      </c>
      <c r="B67" s="58">
        <f t="shared" ref="B67:B68" si="28">D67+F67</f>
        <v>300.03439419</v>
      </c>
      <c r="C67" s="59">
        <f t="shared" si="21"/>
        <v>-11.059052779350864</v>
      </c>
      <c r="D67" s="26">
        <v>163.75108363000001</v>
      </c>
      <c r="E67" s="71">
        <f t="shared" si="25"/>
        <v>-8.0321018905648582</v>
      </c>
      <c r="F67" s="58">
        <v>136.28331055999999</v>
      </c>
      <c r="G67" s="59">
        <f t="shared" si="26"/>
        <v>-14.442569708016617</v>
      </c>
      <c r="H67" s="61">
        <f t="shared" ref="H67:H68" si="29">D67-F67</f>
        <v>27.467773070000021</v>
      </c>
      <c r="I67" s="31">
        <f t="shared" si="27"/>
        <v>46.387470046553105</v>
      </c>
    </row>
    <row r="68" spans="1:9" ht="18.75" hidden="1">
      <c r="A68" s="23" t="s">
        <v>36</v>
      </c>
      <c r="B68" s="58">
        <f t="shared" si="28"/>
        <v>291.51118265000002</v>
      </c>
      <c r="C68" s="59">
        <f t="shared" si="21"/>
        <v>-6.925110435737281</v>
      </c>
      <c r="D68" s="26">
        <v>157.34570244</v>
      </c>
      <c r="E68" s="71">
        <f t="shared" si="25"/>
        <v>-4.8275791567930826</v>
      </c>
      <c r="F68" s="58">
        <v>134.16548021</v>
      </c>
      <c r="G68" s="59">
        <f t="shared" si="26"/>
        <v>-9.2702102388505629</v>
      </c>
      <c r="H68" s="61">
        <f t="shared" si="29"/>
        <v>23.180222229999998</v>
      </c>
      <c r="I68" s="31">
        <f t="shared" si="27"/>
        <v>32.81273754623821</v>
      </c>
    </row>
    <row r="69" spans="1:9" ht="18.75" hidden="1">
      <c r="A69" s="23" t="s">
        <v>37</v>
      </c>
      <c r="B69" s="58">
        <f>D69+F69</f>
        <v>289.19642309</v>
      </c>
      <c r="C69" s="59">
        <f t="shared" si="21"/>
        <v>-9.9181148903732854</v>
      </c>
      <c r="D69" s="26">
        <v>148.58313249</v>
      </c>
      <c r="E69" s="71">
        <f t="shared" si="25"/>
        <v>-11.528079156228765</v>
      </c>
      <c r="F69" s="58">
        <v>140.6132906</v>
      </c>
      <c r="G69" s="59">
        <f t="shared" si="26"/>
        <v>-8.1519806344473196</v>
      </c>
      <c r="H69" s="61">
        <f>D69-F69</f>
        <v>7.9698418899999979</v>
      </c>
      <c r="I69" s="31">
        <f t="shared" si="27"/>
        <v>-46.332448264674312</v>
      </c>
    </row>
    <row r="70" spans="1:9" ht="18.75" hidden="1">
      <c r="A70" s="23" t="s">
        <v>38</v>
      </c>
      <c r="B70" s="58">
        <f>D70+F70</f>
        <v>312.55463588999999</v>
      </c>
      <c r="C70" s="59">
        <f t="shared" si="21"/>
        <v>-3.3583559565314447</v>
      </c>
      <c r="D70" s="26">
        <v>163.12243350999998</v>
      </c>
      <c r="E70" s="71">
        <f t="shared" si="25"/>
        <v>-5.2513534942677857</v>
      </c>
      <c r="F70" s="58">
        <v>149.43220238000001</v>
      </c>
      <c r="G70" s="59">
        <f t="shared" si="26"/>
        <v>-1.2036529590957912</v>
      </c>
      <c r="H70" s="61">
        <f>D70-F70</f>
        <v>13.690231129999972</v>
      </c>
      <c r="I70" s="31">
        <f t="shared" si="27"/>
        <v>-34.529638920096673</v>
      </c>
    </row>
    <row r="71" spans="1:9" ht="18.75" hidden="1">
      <c r="A71" s="23" t="s">
        <v>39</v>
      </c>
      <c r="B71" s="58">
        <f>D71+F71</f>
        <v>293.97750431999998</v>
      </c>
      <c r="C71" s="59">
        <f t="shared" si="21"/>
        <v>-9.971196854394881</v>
      </c>
      <c r="D71" s="26">
        <v>149.60350571999999</v>
      </c>
      <c r="E71" s="60">
        <f>((D71/D58)-1)*100</f>
        <v>-10.170443825553887</v>
      </c>
      <c r="F71" s="58">
        <v>144.37399859999999</v>
      </c>
      <c r="G71" s="59">
        <f t="shared" si="26"/>
        <v>-9.7637981365983446</v>
      </c>
      <c r="H71" s="61">
        <f>D71-F71</f>
        <v>5.2295071199999938</v>
      </c>
      <c r="I71" s="31">
        <f t="shared" si="27"/>
        <v>-20.109776518529763</v>
      </c>
    </row>
    <row r="72" spans="1:9" ht="18.75" hidden="1">
      <c r="A72" s="23" t="s">
        <v>40</v>
      </c>
      <c r="B72" s="58">
        <f>D72+F72</f>
        <v>315.05583187000002</v>
      </c>
      <c r="C72" s="59">
        <f t="shared" si="21"/>
        <v>4.1331280851413688</v>
      </c>
      <c r="D72" s="26">
        <v>168.24785763</v>
      </c>
      <c r="E72" s="60">
        <f>((D72/D59)-1)*100</f>
        <v>2.6658303848099196</v>
      </c>
      <c r="F72" s="58">
        <v>146.80797423999999</v>
      </c>
      <c r="G72" s="59">
        <f t="shared" si="26"/>
        <v>5.8671453299344201</v>
      </c>
      <c r="H72" s="61">
        <f>D72-F72</f>
        <v>21.439883390000006</v>
      </c>
      <c r="I72" s="31">
        <f>((H72/H59)-1)*100</f>
        <v>-14.945485150762906</v>
      </c>
    </row>
    <row r="73" spans="1:9" ht="18.75" hidden="1">
      <c r="A73" s="23" t="s">
        <v>41</v>
      </c>
      <c r="B73" s="58">
        <f>D73+F73</f>
        <v>313.33188903000001</v>
      </c>
      <c r="C73" s="59">
        <f t="shared" si="21"/>
        <v>3.302712822859144</v>
      </c>
      <c r="D73" s="26">
        <v>166.05893367000002</v>
      </c>
      <c r="E73" s="60">
        <f>((D73/D60)-1)*100</f>
        <v>1.9660924621057063</v>
      </c>
      <c r="F73" s="58">
        <v>147.27295536</v>
      </c>
      <c r="G73" s="59">
        <f t="shared" si="26"/>
        <v>4.8524937165995707</v>
      </c>
      <c r="H73" s="61">
        <f>D73-F73</f>
        <v>18.785978310000019</v>
      </c>
      <c r="I73" s="31">
        <f t="shared" ref="I73:I89" si="30">((H73/H60)-1)*100</f>
        <v>-16.133049212942819</v>
      </c>
    </row>
    <row r="74" spans="1:9" ht="18.75" hidden="1">
      <c r="A74" s="23" t="s">
        <v>42</v>
      </c>
      <c r="B74" s="58">
        <f t="shared" ref="B74:B75" si="31">D74+F74</f>
        <v>308.55881460000001</v>
      </c>
      <c r="C74" s="59">
        <f t="shared" si="21"/>
        <v>-5.785610214783599</v>
      </c>
      <c r="D74" s="26">
        <v>166.11776182000003</v>
      </c>
      <c r="E74" s="60">
        <f>((D74/D61)-1)*100</f>
        <v>-6.6630314038407468</v>
      </c>
      <c r="F74" s="58">
        <v>142.44105278000001</v>
      </c>
      <c r="G74" s="59">
        <f t="shared" si="26"/>
        <v>-4.7412746005979223</v>
      </c>
      <c r="H74" s="61">
        <f t="shared" ref="H74:H75" si="32">D74-F74</f>
        <v>23.67670904000002</v>
      </c>
      <c r="I74" s="31">
        <f t="shared" si="30"/>
        <v>-16.765154920617309</v>
      </c>
    </row>
    <row r="75" spans="1:9" ht="18.75" hidden="1">
      <c r="A75" s="23" t="s">
        <v>29</v>
      </c>
      <c r="B75" s="58">
        <f t="shared" si="31"/>
        <v>316.30084949999997</v>
      </c>
      <c r="C75" s="59">
        <f t="shared" si="21"/>
        <v>9.1840585658474971</v>
      </c>
      <c r="D75" s="26">
        <v>168.68404965999997</v>
      </c>
      <c r="E75" s="60">
        <f>((D75/D62)-1)*100</f>
        <v>7.6841376361403091</v>
      </c>
      <c r="F75" s="58">
        <v>147.61679984</v>
      </c>
      <c r="G75" s="59">
        <f t="shared" si="26"/>
        <v>10.950024269513591</v>
      </c>
      <c r="H75" s="61">
        <f t="shared" si="32"/>
        <v>21.067249819999972</v>
      </c>
      <c r="I75" s="31">
        <f t="shared" si="30"/>
        <v>-10.728446240451095</v>
      </c>
    </row>
    <row r="76" spans="1:9" ht="18.75" hidden="1">
      <c r="A76" s="23" t="s">
        <v>30</v>
      </c>
      <c r="B76" s="58">
        <f>D76+F76</f>
        <v>319.99765348</v>
      </c>
      <c r="C76" s="59">
        <f t="shared" si="21"/>
        <v>6.8185831961999011</v>
      </c>
      <c r="D76" s="26">
        <v>170.06140895999999</v>
      </c>
      <c r="E76" s="60">
        <f t="shared" ref="E76" si="33">((D76/D63)-1)*100</f>
        <v>6.5865118670794587</v>
      </c>
      <c r="F76" s="58">
        <v>149.93624452</v>
      </c>
      <c r="G76" s="59">
        <f t="shared" si="26"/>
        <v>7.0830304351747531</v>
      </c>
      <c r="H76" s="61">
        <f>D76-F76</f>
        <v>20.125164439999992</v>
      </c>
      <c r="I76" s="31">
        <f t="shared" si="30"/>
        <v>3.0274543904232676</v>
      </c>
    </row>
    <row r="77" spans="1:9" ht="18.75">
      <c r="A77" s="29" t="s">
        <v>94</v>
      </c>
      <c r="B77" s="8">
        <f>D77+F77</f>
        <v>4126.7049940300003</v>
      </c>
      <c r="C77" s="65">
        <f t="shared" si="21"/>
        <v>15.043037575566309</v>
      </c>
      <c r="D77" s="10">
        <f>SUM(D78:D89)</f>
        <v>2178.27189335</v>
      </c>
      <c r="E77" s="66">
        <f>((D77/D64)-1)*100</f>
        <v>14.653165790209588</v>
      </c>
      <c r="F77" s="8">
        <f>SUM(F78:F89)</f>
        <v>1948.4331006800001</v>
      </c>
      <c r="G77" s="65">
        <f t="shared" si="26"/>
        <v>15.482050018421845</v>
      </c>
      <c r="H77" s="12">
        <f>D77-F77</f>
        <v>229.83879266999998</v>
      </c>
      <c r="I77" s="19">
        <f t="shared" si="30"/>
        <v>8.076970225166713</v>
      </c>
    </row>
    <row r="78" spans="1:9" ht="18.75" hidden="1">
      <c r="A78" s="23" t="s">
        <v>19</v>
      </c>
      <c r="B78" s="58">
        <f>D78+F78</f>
        <v>304.71146826999995</v>
      </c>
      <c r="C78" s="59">
        <f t="shared" si="21"/>
        <v>11.751046810930932</v>
      </c>
      <c r="D78" s="26">
        <v>157.82133385999998</v>
      </c>
      <c r="E78" s="71">
        <f>((D78/D65)-1)*100</f>
        <v>10.710783725408923</v>
      </c>
      <c r="F78" s="58">
        <v>146.89013441</v>
      </c>
      <c r="G78" s="59">
        <f t="shared" si="26"/>
        <v>12.890731280025602</v>
      </c>
      <c r="H78" s="61">
        <f>D78-F78</f>
        <v>10.93119944999998</v>
      </c>
      <c r="I78" s="31">
        <f t="shared" si="30"/>
        <v>-12.098383557849457</v>
      </c>
    </row>
    <row r="79" spans="1:9" ht="18.75" hidden="1">
      <c r="A79" s="23" t="s">
        <v>20</v>
      </c>
      <c r="B79" s="58">
        <f>D79+F79</f>
        <v>304.13239756999997</v>
      </c>
      <c r="C79" s="59">
        <f t="shared" si="21"/>
        <v>19.780732653798516</v>
      </c>
      <c r="D79" s="26">
        <v>162.11190144</v>
      </c>
      <c r="E79" s="60">
        <f>((D79/D66)-1)*100</f>
        <v>19.418803774623996</v>
      </c>
      <c r="F79" s="58">
        <v>142.02049613</v>
      </c>
      <c r="G79" s="59">
        <f t="shared" si="26"/>
        <v>20.196553646724791</v>
      </c>
      <c r="H79" s="61">
        <f>D79-F79</f>
        <v>20.091405309999999</v>
      </c>
      <c r="I79" s="31">
        <f t="shared" si="30"/>
        <v>14.195587984935077</v>
      </c>
    </row>
    <row r="80" spans="1:9" ht="18.75" hidden="1">
      <c r="A80" s="23" t="s">
        <v>35</v>
      </c>
      <c r="B80" s="58">
        <f>D80+F80</f>
        <v>360.99724091999997</v>
      </c>
      <c r="C80" s="59">
        <f t="shared" si="21"/>
        <v>20.318619435142015</v>
      </c>
      <c r="D80" s="26">
        <v>186.86789057000001</v>
      </c>
      <c r="E80" s="60">
        <f>((D80/D67)-1)*100</f>
        <v>14.117040588404928</v>
      </c>
      <c r="F80" s="58">
        <v>174.12935034999998</v>
      </c>
      <c r="G80" s="59">
        <f t="shared" si="26"/>
        <v>27.770120665903498</v>
      </c>
      <c r="H80" s="61">
        <f>D80-F80</f>
        <v>12.738540220000033</v>
      </c>
      <c r="I80" s="31">
        <f t="shared" si="30"/>
        <v>-53.623687702906949</v>
      </c>
    </row>
    <row r="81" spans="1:9" ht="18.75" hidden="1">
      <c r="A81" s="23" t="s">
        <v>36</v>
      </c>
      <c r="B81" s="58">
        <f t="shared" ref="B81:B144" si="34">D81+F81</f>
        <v>316.72531950000001</v>
      </c>
      <c r="C81" s="59">
        <f t="shared" si="21"/>
        <v>8.6494578426766786</v>
      </c>
      <c r="D81" s="26">
        <v>168.62008739000001</v>
      </c>
      <c r="E81" s="60">
        <f>((D81/D68)-1)*100</f>
        <v>7.165359317201081</v>
      </c>
      <c r="F81" s="58">
        <v>148.10523211</v>
      </c>
      <c r="G81" s="59">
        <f t="shared" si="26"/>
        <v>10.389969072656434</v>
      </c>
      <c r="H81" s="61">
        <f t="shared" ref="H81:H144" si="35">D81-F81</f>
        <v>20.514855280000006</v>
      </c>
      <c r="I81" s="31">
        <f t="shared" si="30"/>
        <v>-11.498452963709971</v>
      </c>
    </row>
    <row r="82" spans="1:9" ht="18.75" hidden="1">
      <c r="A82" s="23" t="s">
        <v>23</v>
      </c>
      <c r="B82" s="58">
        <f t="shared" si="34"/>
        <v>352.58412627999996</v>
      </c>
      <c r="C82" s="59">
        <f t="shared" si="21"/>
        <v>21.918564037796994</v>
      </c>
      <c r="D82" s="26">
        <v>183.52328059999999</v>
      </c>
      <c r="E82" s="60">
        <f t="shared" ref="E82:E89" si="36">((D82/D69)-1)*100</f>
        <v>23.515554911558723</v>
      </c>
      <c r="F82" s="58">
        <v>169.06084567999997</v>
      </c>
      <c r="G82" s="59">
        <f t="shared" si="26"/>
        <v>20.231057077615944</v>
      </c>
      <c r="H82" s="61">
        <f t="shared" si="35"/>
        <v>14.462434920000021</v>
      </c>
      <c r="I82" s="31">
        <f t="shared" si="30"/>
        <v>81.464514849993151</v>
      </c>
    </row>
    <row r="83" spans="1:9" ht="18.75" hidden="1">
      <c r="A83" s="23" t="s">
        <v>24</v>
      </c>
      <c r="B83" s="58">
        <f t="shared" si="34"/>
        <v>316.77027406000002</v>
      </c>
      <c r="C83" s="59">
        <f t="shared" si="21"/>
        <v>1.348768402681344</v>
      </c>
      <c r="D83" s="26">
        <v>170.30770734999999</v>
      </c>
      <c r="E83" s="60">
        <f t="shared" si="36"/>
        <v>4.4048348748791266</v>
      </c>
      <c r="F83" s="58">
        <v>146.46256671</v>
      </c>
      <c r="G83" s="59">
        <f t="shared" si="26"/>
        <v>-1.9872795975049207</v>
      </c>
      <c r="H83" s="61">
        <f t="shared" si="35"/>
        <v>23.845140639999983</v>
      </c>
      <c r="I83" s="31">
        <f t="shared" si="30"/>
        <v>74.176318964748049</v>
      </c>
    </row>
    <row r="84" spans="1:9" ht="18.75" hidden="1">
      <c r="A84" s="23" t="s">
        <v>25</v>
      </c>
      <c r="B84" s="58">
        <f t="shared" si="34"/>
        <v>348.30881545</v>
      </c>
      <c r="C84" s="59">
        <f t="shared" si="21"/>
        <v>18.481451924586501</v>
      </c>
      <c r="D84" s="26">
        <v>183.66840281</v>
      </c>
      <c r="E84" s="60">
        <f t="shared" si="36"/>
        <v>22.77011954101955</v>
      </c>
      <c r="F84" s="58">
        <v>164.64041263999999</v>
      </c>
      <c r="G84" s="59">
        <f t="shared" si="26"/>
        <v>14.037440423153868</v>
      </c>
      <c r="H84" s="61">
        <f t="shared" si="35"/>
        <v>19.02799017000001</v>
      </c>
      <c r="I84" s="31">
        <f t="shared" si="30"/>
        <v>263.85819415425198</v>
      </c>
    </row>
    <row r="85" spans="1:9" ht="18.75" hidden="1">
      <c r="A85" s="23" t="s">
        <v>26</v>
      </c>
      <c r="B85" s="58">
        <f t="shared" si="34"/>
        <v>359.96695513999998</v>
      </c>
      <c r="C85" s="59">
        <f t="shared" si="21"/>
        <v>14.254972841934709</v>
      </c>
      <c r="D85" s="26">
        <v>191.5573272</v>
      </c>
      <c r="E85" s="60">
        <f t="shared" si="36"/>
        <v>13.854244504712042</v>
      </c>
      <c r="F85" s="58">
        <v>168.40962793999998</v>
      </c>
      <c r="G85" s="59">
        <f t="shared" si="26"/>
        <v>14.714223673358395</v>
      </c>
      <c r="H85" s="61">
        <f t="shared" si="35"/>
        <v>23.147699260000024</v>
      </c>
      <c r="I85" s="31">
        <f t="shared" si="30"/>
        <v>7.9656024192583885</v>
      </c>
    </row>
    <row r="86" spans="1:9" ht="18.75" hidden="1">
      <c r="A86" s="23" t="s">
        <v>27</v>
      </c>
      <c r="B86" s="58">
        <f t="shared" si="34"/>
        <v>350.47601894000002</v>
      </c>
      <c r="C86" s="59">
        <f t="shared" si="21"/>
        <v>11.854564189106087</v>
      </c>
      <c r="D86" s="26">
        <v>184.99241376999998</v>
      </c>
      <c r="E86" s="60">
        <f t="shared" si="36"/>
        <v>11.401663061154821</v>
      </c>
      <c r="F86" s="58">
        <v>165.48360517</v>
      </c>
      <c r="G86" s="59">
        <f t="shared" si="26"/>
        <v>12.365236893281018</v>
      </c>
      <c r="H86" s="61">
        <f t="shared" si="35"/>
        <v>19.508808599999981</v>
      </c>
      <c r="I86" s="31">
        <f t="shared" si="30"/>
        <v>3.8477117245216297</v>
      </c>
    </row>
    <row r="87" spans="1:9" ht="18.75" hidden="1">
      <c r="A87" s="23" t="s">
        <v>28</v>
      </c>
      <c r="B87" s="58">
        <f t="shared" si="34"/>
        <v>363.56038773</v>
      </c>
      <c r="C87" s="59">
        <f t="shared" si="21"/>
        <v>17.825312558742247</v>
      </c>
      <c r="D87" s="26">
        <v>193.61919923000002</v>
      </c>
      <c r="E87" s="60">
        <f t="shared" si="36"/>
        <v>16.555386437122642</v>
      </c>
      <c r="F87" s="58">
        <v>169.94118849999998</v>
      </c>
      <c r="G87" s="59">
        <f t="shared" si="26"/>
        <v>19.306327202224406</v>
      </c>
      <c r="H87" s="61">
        <f t="shared" si="35"/>
        <v>23.67801073000004</v>
      </c>
      <c r="I87" s="31">
        <f t="shared" si="30"/>
        <v>5.497765748696537E-3</v>
      </c>
    </row>
    <row r="88" spans="1:9" ht="18.75" hidden="1">
      <c r="A88" s="23" t="s">
        <v>44</v>
      </c>
      <c r="B88" s="58">
        <f t="shared" si="34"/>
        <v>376.67987084000004</v>
      </c>
      <c r="C88" s="59">
        <f t="shared" si="21"/>
        <v>19.089111343028531</v>
      </c>
      <c r="D88" s="26">
        <v>200.25413354</v>
      </c>
      <c r="E88" s="60">
        <f t="shared" si="36"/>
        <v>18.715512191954598</v>
      </c>
      <c r="F88" s="58">
        <v>176.42573730000001</v>
      </c>
      <c r="G88" s="59">
        <f t="shared" si="26"/>
        <v>19.516028996174995</v>
      </c>
      <c r="H88" s="61">
        <f t="shared" si="35"/>
        <v>23.828396239999989</v>
      </c>
      <c r="I88" s="31">
        <f t="shared" si="30"/>
        <v>13.106344888827159</v>
      </c>
    </row>
    <row r="89" spans="1:9" ht="18.75" hidden="1">
      <c r="A89" s="23" t="s">
        <v>33</v>
      </c>
      <c r="B89" s="58">
        <f t="shared" si="34"/>
        <v>371.79211932999999</v>
      </c>
      <c r="C89" s="59">
        <f t="shared" si="21"/>
        <v>16.185889267227751</v>
      </c>
      <c r="D89" s="26">
        <v>194.92821559000001</v>
      </c>
      <c r="E89" s="60">
        <f t="shared" si="36"/>
        <v>14.622251327959379</v>
      </c>
      <c r="F89" s="58">
        <v>176.86390373999998</v>
      </c>
      <c r="G89" s="59">
        <f t="shared" si="26"/>
        <v>17.959406217092557</v>
      </c>
      <c r="H89" s="61">
        <f t="shared" si="35"/>
        <v>18.064311850000024</v>
      </c>
      <c r="I89" s="31">
        <f t="shared" si="30"/>
        <v>-10.240177644978132</v>
      </c>
    </row>
    <row r="90" spans="1:9" ht="18.75">
      <c r="A90" s="29" t="s">
        <v>45</v>
      </c>
      <c r="B90" s="8">
        <f t="shared" si="34"/>
        <v>4669.3998447499998</v>
      </c>
      <c r="C90" s="65">
        <f>((B90/B77)-1)*100</f>
        <v>13.150803159060365</v>
      </c>
      <c r="D90" s="10">
        <f>SUM(D91:D102)</f>
        <v>2488.29853572</v>
      </c>
      <c r="E90" s="66">
        <f>((D90/D77)-1)*100</f>
        <v>14.232687999899074</v>
      </c>
      <c r="F90" s="8">
        <f>SUM(F91:F102)</f>
        <v>2181.1013090299998</v>
      </c>
      <c r="G90" s="65">
        <f>((F90/F77)-1)*100</f>
        <v>11.941298280592694</v>
      </c>
      <c r="H90" s="12">
        <f t="shared" si="35"/>
        <v>307.19722669000021</v>
      </c>
      <c r="I90" s="19">
        <f>((H90/H77)-1)*100</f>
        <v>33.657692472771842</v>
      </c>
    </row>
    <row r="91" spans="1:9" ht="18.75" hidden="1">
      <c r="A91" s="39" t="s">
        <v>46</v>
      </c>
      <c r="B91" s="58">
        <f t="shared" si="34"/>
        <v>395.91490938999999</v>
      </c>
      <c r="C91" s="59">
        <f t="shared" ref="C91:C102" si="37">((B91/B78)-1)*100</f>
        <v>29.931082554197186</v>
      </c>
      <c r="D91" s="26">
        <v>210.67483641999999</v>
      </c>
      <c r="E91" s="60">
        <f t="shared" ref="E91:E102" si="38">((D91/D78)-1)*100</f>
        <v>33.489453717889141</v>
      </c>
      <c r="F91" s="58">
        <v>185.24007297</v>
      </c>
      <c r="G91" s="59">
        <f t="shared" ref="G91:G102" si="39">((F91/F78)-1)*100</f>
        <v>26.107906234844602</v>
      </c>
      <c r="H91" s="61">
        <f t="shared" si="35"/>
        <v>25.434763449999991</v>
      </c>
      <c r="I91" s="31">
        <f t="shared" ref="I91:I102" si="40">((H91/H78)-1)*100</f>
        <v>132.68044432214654</v>
      </c>
    </row>
    <row r="92" spans="1:9" ht="18.75" hidden="1">
      <c r="A92" s="39" t="s">
        <v>96</v>
      </c>
      <c r="B92" s="58">
        <f t="shared" si="34"/>
        <v>337.48239859</v>
      </c>
      <c r="C92" s="59">
        <f t="shared" si="37"/>
        <v>10.965619344227907</v>
      </c>
      <c r="D92" s="26">
        <v>180.42230171</v>
      </c>
      <c r="E92" s="60">
        <f t="shared" si="38"/>
        <v>11.294914258208832</v>
      </c>
      <c r="F92" s="58">
        <v>157.06009688</v>
      </c>
      <c r="G92" s="59">
        <f t="shared" si="39"/>
        <v>10.589739621972139</v>
      </c>
      <c r="H92" s="61">
        <f t="shared" si="35"/>
        <v>23.362204829999996</v>
      </c>
      <c r="I92" s="31">
        <f t="shared" si="40"/>
        <v>16.279595526212589</v>
      </c>
    </row>
    <row r="93" spans="1:9" ht="18.75" hidden="1">
      <c r="A93" s="39" t="s">
        <v>48</v>
      </c>
      <c r="B93" s="58">
        <f t="shared" si="34"/>
        <v>396.66884943000002</v>
      </c>
      <c r="C93" s="59">
        <f t="shared" si="37"/>
        <v>9.8814075196505868</v>
      </c>
      <c r="D93" s="26">
        <v>217.50629298000001</v>
      </c>
      <c r="E93" s="60">
        <f t="shared" si="38"/>
        <v>16.395755480807427</v>
      </c>
      <c r="F93" s="58">
        <v>179.16255645000001</v>
      </c>
      <c r="G93" s="59">
        <f t="shared" si="39"/>
        <v>2.8904984081565166</v>
      </c>
      <c r="H93" s="61">
        <f t="shared" si="35"/>
        <v>38.343736530000001</v>
      </c>
      <c r="I93" s="31">
        <f t="shared" si="40"/>
        <v>201.00573431325165</v>
      </c>
    </row>
    <row r="94" spans="1:9" ht="18.75" hidden="1">
      <c r="A94" s="39" t="s">
        <v>49</v>
      </c>
      <c r="B94" s="58">
        <f t="shared" si="34"/>
        <v>401.51811974999998</v>
      </c>
      <c r="C94" s="59">
        <f t="shared" si="37"/>
        <v>26.77171512017371</v>
      </c>
      <c r="D94" s="26">
        <v>217.82617663000002</v>
      </c>
      <c r="E94" s="60">
        <f t="shared" si="38"/>
        <v>29.181629544641186</v>
      </c>
      <c r="F94" s="58">
        <v>183.69194311999999</v>
      </c>
      <c r="G94" s="59">
        <f t="shared" si="39"/>
        <v>24.027990438291337</v>
      </c>
      <c r="H94" s="61">
        <f t="shared" si="35"/>
        <v>34.13423351000003</v>
      </c>
      <c r="I94" s="31">
        <f t="shared" si="40"/>
        <v>66.387883531781952</v>
      </c>
    </row>
    <row r="95" spans="1:9" ht="18.75" hidden="1">
      <c r="A95" s="39" t="s">
        <v>50</v>
      </c>
      <c r="B95" s="58">
        <f t="shared" si="34"/>
        <v>396.35639304</v>
      </c>
      <c r="C95" s="59">
        <f t="shared" si="37"/>
        <v>12.414701484671742</v>
      </c>
      <c r="D95" s="26">
        <v>209.32156932000001</v>
      </c>
      <c r="E95" s="60">
        <f t="shared" si="38"/>
        <v>14.057229489172517</v>
      </c>
      <c r="F95" s="58">
        <v>187.03482371999999</v>
      </c>
      <c r="G95" s="59">
        <f t="shared" si="39"/>
        <v>10.631662208777382</v>
      </c>
      <c r="H95" s="61">
        <f t="shared" si="35"/>
        <v>22.286745600000017</v>
      </c>
      <c r="I95" s="31">
        <f t="shared" si="40"/>
        <v>54.100922308592736</v>
      </c>
    </row>
    <row r="96" spans="1:9" ht="18.75" hidden="1">
      <c r="A96" s="39" t="s">
        <v>51</v>
      </c>
      <c r="B96" s="58">
        <f t="shared" si="34"/>
        <v>379.23451337999995</v>
      </c>
      <c r="C96" s="59">
        <f t="shared" si="37"/>
        <v>19.719097540120977</v>
      </c>
      <c r="D96" s="26">
        <v>197.24608899999998</v>
      </c>
      <c r="E96" s="60">
        <f t="shared" si="38"/>
        <v>15.817476536536802</v>
      </c>
      <c r="F96" s="58">
        <v>181.98842438</v>
      </c>
      <c r="G96" s="59">
        <f t="shared" si="39"/>
        <v>24.255930008615923</v>
      </c>
      <c r="H96" s="61">
        <f t="shared" si="35"/>
        <v>15.257664619999986</v>
      </c>
      <c r="I96" s="31">
        <f t="shared" si="40"/>
        <v>-36.013526402082071</v>
      </c>
    </row>
    <row r="97" spans="1:9" ht="18.75" hidden="1">
      <c r="A97" s="39" t="s">
        <v>52</v>
      </c>
      <c r="B97" s="58">
        <f t="shared" si="34"/>
        <v>407.18343236999999</v>
      </c>
      <c r="C97" s="59">
        <f t="shared" si="37"/>
        <v>16.902993639117781</v>
      </c>
      <c r="D97" s="26">
        <v>213.62838722999999</v>
      </c>
      <c r="E97" s="60">
        <f t="shared" si="38"/>
        <v>16.31199703467383</v>
      </c>
      <c r="F97" s="58">
        <v>193.55504514</v>
      </c>
      <c r="G97" s="59">
        <f t="shared" si="39"/>
        <v>17.562293507623949</v>
      </c>
      <c r="H97" s="61">
        <f t="shared" si="35"/>
        <v>20.073342089999983</v>
      </c>
      <c r="I97" s="31">
        <f t="shared" si="40"/>
        <v>5.493758986948083</v>
      </c>
    </row>
    <row r="98" spans="1:9" ht="18.75" hidden="1">
      <c r="A98" s="39" t="s">
        <v>53</v>
      </c>
      <c r="B98" s="58">
        <f t="shared" si="34"/>
        <v>397.19005247999996</v>
      </c>
      <c r="C98" s="59">
        <f t="shared" si="37"/>
        <v>10.340698447034669</v>
      </c>
      <c r="D98" s="26">
        <v>200.36213354</v>
      </c>
      <c r="E98" s="60">
        <f t="shared" si="38"/>
        <v>4.5964341164601574</v>
      </c>
      <c r="F98" s="58">
        <v>196.82791893999999</v>
      </c>
      <c r="G98" s="59">
        <f t="shared" si="39"/>
        <v>16.874504948211587</v>
      </c>
      <c r="H98" s="61">
        <f t="shared" si="35"/>
        <v>3.5342146000000128</v>
      </c>
      <c r="I98" s="31">
        <f t="shared" si="40"/>
        <v>-84.731896849432246</v>
      </c>
    </row>
    <row r="99" spans="1:9" ht="18.75" hidden="1">
      <c r="A99" s="39" t="s">
        <v>54</v>
      </c>
      <c r="B99" s="34">
        <f t="shared" si="34"/>
        <v>365.11278325000001</v>
      </c>
      <c r="C99" s="59">
        <f t="shared" si="37"/>
        <v>4.1762527302918739</v>
      </c>
      <c r="D99" s="26">
        <v>201.36739868000001</v>
      </c>
      <c r="E99" s="60">
        <f t="shared" si="38"/>
        <v>8.8517061733996094</v>
      </c>
      <c r="F99" s="58">
        <v>163.74538457</v>
      </c>
      <c r="G99" s="59">
        <f t="shared" si="39"/>
        <v>-1.0503884044672285</v>
      </c>
      <c r="H99" s="61">
        <f t="shared" si="35"/>
        <v>37.622014110000009</v>
      </c>
      <c r="I99" s="31">
        <f t="shared" si="40"/>
        <v>92.84629257165426</v>
      </c>
    </row>
    <row r="100" spans="1:9" ht="18.75" hidden="1">
      <c r="A100" s="39" t="s">
        <v>55</v>
      </c>
      <c r="B100" s="58">
        <f t="shared" si="34"/>
        <v>426.73199979000003</v>
      </c>
      <c r="C100" s="59">
        <f t="shared" si="37"/>
        <v>17.375823712377247</v>
      </c>
      <c r="D100" s="26">
        <v>233.63490089999999</v>
      </c>
      <c r="E100" s="60">
        <f t="shared" si="38"/>
        <v>20.667217832290152</v>
      </c>
      <c r="F100" s="58">
        <v>193.09709889000001</v>
      </c>
      <c r="G100" s="59">
        <f t="shared" si="39"/>
        <v>13.62583761734728</v>
      </c>
      <c r="H100" s="61">
        <f t="shared" si="35"/>
        <v>40.537802009999979</v>
      </c>
      <c r="I100" s="31">
        <f t="shared" si="40"/>
        <v>71.204424528106941</v>
      </c>
    </row>
    <row r="101" spans="1:9" ht="18.75" hidden="1">
      <c r="A101" s="39" t="s">
        <v>56</v>
      </c>
      <c r="B101" s="58">
        <f t="shared" si="34"/>
        <v>388.73603696999999</v>
      </c>
      <c r="C101" s="59">
        <f t="shared" si="37"/>
        <v>3.200639870432842</v>
      </c>
      <c r="D101" s="26">
        <v>204.52489506000001</v>
      </c>
      <c r="E101" s="60">
        <f t="shared" si="38"/>
        <v>2.1326708440437381</v>
      </c>
      <c r="F101" s="58">
        <v>184.21114191000001</v>
      </c>
      <c r="G101" s="59">
        <f t="shared" si="39"/>
        <v>4.4128508284261514</v>
      </c>
      <c r="H101" s="61">
        <f t="shared" si="35"/>
        <v>20.313753149999997</v>
      </c>
      <c r="I101" s="31">
        <f t="shared" si="40"/>
        <v>-14.749809658192902</v>
      </c>
    </row>
    <row r="102" spans="1:9" ht="18.75" hidden="1">
      <c r="A102" s="39" t="s">
        <v>57</v>
      </c>
      <c r="B102" s="58">
        <f t="shared" si="34"/>
        <v>377.27035631000001</v>
      </c>
      <c r="C102" s="59">
        <f t="shared" si="37"/>
        <v>1.4734677512455718</v>
      </c>
      <c r="D102" s="26">
        <v>201.78355425000001</v>
      </c>
      <c r="E102" s="60">
        <f t="shared" si="38"/>
        <v>3.516852929295311</v>
      </c>
      <c r="F102" s="58">
        <v>175.48680206</v>
      </c>
      <c r="G102" s="59">
        <f t="shared" si="39"/>
        <v>-0.77862223488202043</v>
      </c>
      <c r="H102" s="61">
        <f t="shared" si="35"/>
        <v>26.296752190000007</v>
      </c>
      <c r="I102" s="31">
        <f t="shared" si="40"/>
        <v>45.572952949215015</v>
      </c>
    </row>
    <row r="103" spans="1:9" ht="18.75">
      <c r="A103" s="29" t="s">
        <v>68</v>
      </c>
      <c r="B103" s="8">
        <f t="shared" si="34"/>
        <v>4453.9579100600004</v>
      </c>
      <c r="C103" s="65">
        <f>((B103/B90)-1)*100</f>
        <v>-4.6139106063540432</v>
      </c>
      <c r="D103" s="10">
        <f>SUM(D104:D115)</f>
        <v>2403.0031073199998</v>
      </c>
      <c r="E103" s="66">
        <f>((D103/D90)-1)*100</f>
        <v>-3.4278615357268505</v>
      </c>
      <c r="F103" s="8">
        <f>SUM(F104:F115)</f>
        <v>2050.9548027400001</v>
      </c>
      <c r="G103" s="65">
        <f>((F103/F90)-1)*100</f>
        <v>-5.9670087653048824</v>
      </c>
      <c r="H103" s="12">
        <f t="shared" si="35"/>
        <v>352.04830457999969</v>
      </c>
      <c r="I103" s="19">
        <f>((H103/H90)-1)*100</f>
        <v>14.600092055928538</v>
      </c>
    </row>
    <row r="104" spans="1:9" ht="18.75" hidden="1">
      <c r="A104" s="39" t="s">
        <v>46</v>
      </c>
      <c r="B104" s="58">
        <f t="shared" si="34"/>
        <v>389.36461917999998</v>
      </c>
      <c r="C104" s="59">
        <f t="shared" ref="C104:C115" si="41">((B104/B91)-1)*100</f>
        <v>-1.6544691939215594</v>
      </c>
      <c r="D104" s="26">
        <v>209.76874416000001</v>
      </c>
      <c r="E104" s="60">
        <f t="shared" ref="E104:E115" si="42">((D104/D91)-1)*100</f>
        <v>-0.43009040633291695</v>
      </c>
      <c r="F104" s="58">
        <v>179.59587501999999</v>
      </c>
      <c r="G104" s="59">
        <f t="shared" ref="G104:G115" si="43">((F104/F91)-1)*100</f>
        <v>-3.0469637910983227</v>
      </c>
      <c r="H104" s="61">
        <f t="shared" si="35"/>
        <v>30.172869140000017</v>
      </c>
      <c r="I104" s="31">
        <f t="shared" ref="I104:I115" si="44">((H104/H91)-1)*100</f>
        <v>18.628463753218139</v>
      </c>
    </row>
    <row r="105" spans="1:9" ht="18.75" hidden="1">
      <c r="A105" s="39" t="s">
        <v>47</v>
      </c>
      <c r="B105" s="58">
        <f t="shared" si="34"/>
        <v>302.38787406</v>
      </c>
      <c r="C105" s="59">
        <f t="shared" si="41"/>
        <v>-10.398919966381881</v>
      </c>
      <c r="D105" s="40">
        <v>166.05671323000001</v>
      </c>
      <c r="E105" s="60">
        <f t="shared" si="42"/>
        <v>-7.962202202192481</v>
      </c>
      <c r="F105" s="58">
        <v>136.33116082999999</v>
      </c>
      <c r="G105" s="59">
        <f t="shared" si="43"/>
        <v>-13.198091979936654</v>
      </c>
      <c r="H105" s="61">
        <f t="shared" si="35"/>
        <v>29.725552400000026</v>
      </c>
      <c r="I105" s="31">
        <f t="shared" si="44"/>
        <v>27.237786913967543</v>
      </c>
    </row>
    <row r="106" spans="1:9" ht="18.75" hidden="1">
      <c r="A106" s="39" t="s">
        <v>48</v>
      </c>
      <c r="B106" s="58">
        <f t="shared" si="34"/>
        <v>381.06051962000004</v>
      </c>
      <c r="C106" s="59">
        <f t="shared" si="41"/>
        <v>-3.9348514087830799</v>
      </c>
      <c r="D106" s="40">
        <v>210.14717073</v>
      </c>
      <c r="E106" s="60">
        <f t="shared" si="42"/>
        <v>-3.3834065898390775</v>
      </c>
      <c r="F106" s="58">
        <v>170.91334889000001</v>
      </c>
      <c r="G106" s="59">
        <f t="shared" si="43"/>
        <v>-4.6043144970987049</v>
      </c>
      <c r="H106" s="61">
        <f t="shared" si="35"/>
        <v>39.23382183999999</v>
      </c>
      <c r="I106" s="31">
        <f t="shared" si="44"/>
        <v>2.3213316972997333</v>
      </c>
    </row>
    <row r="107" spans="1:9" ht="18.75" hidden="1">
      <c r="A107" s="39" t="s">
        <v>49</v>
      </c>
      <c r="B107" s="58">
        <f t="shared" si="34"/>
        <v>390.52805061999999</v>
      </c>
      <c r="C107" s="59">
        <f t="shared" si="41"/>
        <v>-2.7371290582957508</v>
      </c>
      <c r="D107" s="40">
        <v>209.67259569999999</v>
      </c>
      <c r="E107" s="60">
        <f t="shared" si="42"/>
        <v>-3.7431593650242179</v>
      </c>
      <c r="F107" s="58">
        <v>180.85545492</v>
      </c>
      <c r="G107" s="59">
        <f t="shared" si="43"/>
        <v>-1.5441549323407244</v>
      </c>
      <c r="H107" s="61">
        <f t="shared" si="35"/>
        <v>28.817140779999988</v>
      </c>
      <c r="I107" s="31">
        <f t="shared" si="44"/>
        <v>-15.577009304873757</v>
      </c>
    </row>
    <row r="108" spans="1:9" ht="18.75" hidden="1">
      <c r="A108" s="39" t="s">
        <v>50</v>
      </c>
      <c r="B108" s="58">
        <f t="shared" si="34"/>
        <v>383.41242447000002</v>
      </c>
      <c r="C108" s="59">
        <f t="shared" si="41"/>
        <v>-3.2657398233749912</v>
      </c>
      <c r="D108" s="40">
        <v>203.18795094000001</v>
      </c>
      <c r="E108" s="60">
        <f t="shared" si="42"/>
        <v>-2.930237146571002</v>
      </c>
      <c r="F108" s="58">
        <v>180.22447353000001</v>
      </c>
      <c r="G108" s="59">
        <f t="shared" si="43"/>
        <v>-3.6412204179663288</v>
      </c>
      <c r="H108" s="61">
        <f t="shared" si="35"/>
        <v>22.963477409999996</v>
      </c>
      <c r="I108" s="31">
        <f t="shared" si="44"/>
        <v>3.0364765773607472</v>
      </c>
    </row>
    <row r="109" spans="1:9" ht="18.75" hidden="1">
      <c r="A109" s="39" t="s">
        <v>51</v>
      </c>
      <c r="B109" s="58">
        <f t="shared" si="34"/>
        <v>342.09352968000002</v>
      </c>
      <c r="C109" s="59">
        <f t="shared" si="41"/>
        <v>-9.7936718282768727</v>
      </c>
      <c r="D109" s="40">
        <v>184.33979160000001</v>
      </c>
      <c r="E109" s="60">
        <f t="shared" si="42"/>
        <v>-6.5432462896640615</v>
      </c>
      <c r="F109" s="58">
        <v>157.75373808000001</v>
      </c>
      <c r="G109" s="59">
        <f t="shared" si="43"/>
        <v>-13.31660867033877</v>
      </c>
      <c r="H109" s="61">
        <f t="shared" si="35"/>
        <v>26.586053520000007</v>
      </c>
      <c r="I109" s="31">
        <f t="shared" si="44"/>
        <v>74.247200879947201</v>
      </c>
    </row>
    <row r="110" spans="1:9" ht="18.75" hidden="1">
      <c r="A110" s="39" t="s">
        <v>52</v>
      </c>
      <c r="B110" s="58">
        <f t="shared" si="34"/>
        <v>396.75251221999997</v>
      </c>
      <c r="C110" s="59">
        <f t="shared" si="41"/>
        <v>-2.5617250901607491</v>
      </c>
      <c r="D110" s="40">
        <v>217.7438593</v>
      </c>
      <c r="E110" s="60">
        <f t="shared" si="42"/>
        <v>1.9264631088419693</v>
      </c>
      <c r="F110" s="58">
        <v>179.00865292</v>
      </c>
      <c r="G110" s="59">
        <f t="shared" si="43"/>
        <v>-7.5153774521756755</v>
      </c>
      <c r="H110" s="61">
        <f t="shared" si="35"/>
        <v>38.735206379999994</v>
      </c>
      <c r="I110" s="31">
        <f t="shared" si="44"/>
        <v>92.968396624381072</v>
      </c>
    </row>
    <row r="111" spans="1:9" ht="18.75" hidden="1">
      <c r="A111" s="39" t="s">
        <v>53</v>
      </c>
      <c r="B111" s="58">
        <f t="shared" si="34"/>
        <v>363.01006917999996</v>
      </c>
      <c r="C111" s="59">
        <f t="shared" si="41"/>
        <v>-8.6054479679400053</v>
      </c>
      <c r="D111" s="40">
        <v>194.70503968</v>
      </c>
      <c r="E111" s="60">
        <f t="shared" si="42"/>
        <v>-2.8234346281158063</v>
      </c>
      <c r="F111" s="58">
        <v>168.30502949999999</v>
      </c>
      <c r="G111" s="59">
        <f t="shared" si="43"/>
        <v>-14.491282331087785</v>
      </c>
      <c r="H111" s="61">
        <f t="shared" si="35"/>
        <v>26.40001018000001</v>
      </c>
      <c r="I111" s="31">
        <f t="shared" si="44"/>
        <v>646.98379040140674</v>
      </c>
    </row>
    <row r="112" spans="1:9" ht="18.75" hidden="1">
      <c r="A112" s="39" t="s">
        <v>54</v>
      </c>
      <c r="B112" s="34">
        <f t="shared" si="34"/>
        <v>353.16279883999999</v>
      </c>
      <c r="C112" s="59">
        <f t="shared" si="41"/>
        <v>-3.272957003485033</v>
      </c>
      <c r="D112" s="40">
        <v>187.11954104</v>
      </c>
      <c r="E112" s="60">
        <f t="shared" si="42"/>
        <v>-7.0755533087268896</v>
      </c>
      <c r="F112" s="58">
        <v>166.04325779999999</v>
      </c>
      <c r="G112" s="59">
        <f t="shared" si="43"/>
        <v>1.4033209155997151</v>
      </c>
      <c r="H112" s="61">
        <f t="shared" si="35"/>
        <v>21.076283240000009</v>
      </c>
      <c r="I112" s="31">
        <f t="shared" si="44"/>
        <v>-43.978854565370305</v>
      </c>
    </row>
    <row r="113" spans="1:9" ht="18.75" hidden="1">
      <c r="A113" s="39" t="s">
        <v>55</v>
      </c>
      <c r="B113" s="58">
        <f t="shared" si="34"/>
        <v>392.02747111999997</v>
      </c>
      <c r="C113" s="59">
        <f t="shared" si="41"/>
        <v>-8.1326286022793131</v>
      </c>
      <c r="D113" s="40">
        <v>216.99693916999999</v>
      </c>
      <c r="E113" s="60">
        <f t="shared" si="42"/>
        <v>-7.1213511619658831</v>
      </c>
      <c r="F113" s="58">
        <v>175.03053195000001</v>
      </c>
      <c r="G113" s="59">
        <f t="shared" si="43"/>
        <v>-9.3562083759175625</v>
      </c>
      <c r="H113" s="61">
        <f t="shared" si="35"/>
        <v>41.966407219999979</v>
      </c>
      <c r="I113" s="31">
        <f t="shared" si="44"/>
        <v>3.5241309078563043</v>
      </c>
    </row>
    <row r="114" spans="1:9" ht="18.75" hidden="1">
      <c r="A114" s="39" t="s">
        <v>56</v>
      </c>
      <c r="B114" s="58">
        <f t="shared" si="34"/>
        <v>373.51933938000002</v>
      </c>
      <c r="C114" s="59">
        <f t="shared" si="41"/>
        <v>-3.914403642277775</v>
      </c>
      <c r="D114" s="40">
        <v>194.80510641000001</v>
      </c>
      <c r="E114" s="60">
        <f t="shared" si="42"/>
        <v>-4.7523743489263577</v>
      </c>
      <c r="F114" s="58">
        <v>178.71423297000001</v>
      </c>
      <c r="G114" s="59">
        <f t="shared" si="43"/>
        <v>-2.9840263097036912</v>
      </c>
      <c r="H114" s="61">
        <f t="shared" si="35"/>
        <v>16.090873439999996</v>
      </c>
      <c r="I114" s="31">
        <f t="shared" si="44"/>
        <v>-20.788279146731693</v>
      </c>
    </row>
    <row r="115" spans="1:9" ht="18.75" hidden="1">
      <c r="A115" s="39" t="s">
        <v>57</v>
      </c>
      <c r="B115" s="58">
        <f t="shared" si="34"/>
        <v>386.63870169</v>
      </c>
      <c r="C115" s="59">
        <f t="shared" si="41"/>
        <v>2.4831914894214657</v>
      </c>
      <c r="D115" s="40">
        <v>208.45965536</v>
      </c>
      <c r="E115" s="60">
        <f t="shared" si="42"/>
        <v>3.3085457012659303</v>
      </c>
      <c r="F115" s="58">
        <v>178.17904633000001</v>
      </c>
      <c r="G115" s="59">
        <f t="shared" si="43"/>
        <v>1.5341576907188292</v>
      </c>
      <c r="H115" s="61">
        <f t="shared" si="35"/>
        <v>30.280609029999994</v>
      </c>
      <c r="I115" s="31">
        <f t="shared" si="44"/>
        <v>15.149615478047318</v>
      </c>
    </row>
    <row r="116" spans="1:9" ht="18.75">
      <c r="A116" s="29" t="s">
        <v>78</v>
      </c>
      <c r="B116" s="8">
        <f>D116+F116</f>
        <v>4256.1709392699995</v>
      </c>
      <c r="C116" s="65">
        <f>((B116/B103)-1)*100</f>
        <v>-4.4407013892804432</v>
      </c>
      <c r="D116" s="10">
        <f>SUM(D117:D128)</f>
        <v>2347.6096874699997</v>
      </c>
      <c r="E116" s="66">
        <f>((D116/D103)-1)*100</f>
        <v>-2.3051747074842033</v>
      </c>
      <c r="F116" s="8">
        <f>SUM(F117:F128)</f>
        <v>1908.5612518</v>
      </c>
      <c r="G116" s="65">
        <f>((F116/F103)-1)*100</f>
        <v>-6.9427932175671341</v>
      </c>
      <c r="H116" s="12">
        <f>D116-F116</f>
        <v>439.04843566999966</v>
      </c>
      <c r="I116" s="19">
        <f>((H116/H103)-1)*100</f>
        <v>24.712555055134477</v>
      </c>
    </row>
    <row r="117" spans="1:9" ht="18.75" hidden="1">
      <c r="A117" s="39" t="s">
        <v>46</v>
      </c>
      <c r="B117" s="58">
        <f t="shared" si="34"/>
        <v>383.81350938000003</v>
      </c>
      <c r="C117" s="59">
        <f t="shared" ref="C117:C128" si="45">((B117/B104)-1)*100</f>
        <v>-1.4256841856074565</v>
      </c>
      <c r="D117" s="26">
        <v>206.6653129</v>
      </c>
      <c r="E117" s="60">
        <f t="shared" ref="E117:E128" si="46">((D117/D104)-1)*100</f>
        <v>-1.4794536108930001</v>
      </c>
      <c r="F117" s="58">
        <v>177.14819648</v>
      </c>
      <c r="G117" s="59">
        <f t="shared" ref="G117:G128" si="47">((F117/F104)-1)*100</f>
        <v>-1.3628812686969694</v>
      </c>
      <c r="H117" s="61">
        <f t="shared" si="35"/>
        <v>29.517116420000008</v>
      </c>
      <c r="I117" s="31">
        <f t="shared" ref="I117:I128" si="48">((H117/H104)-1)*100</f>
        <v>-2.173319073361446</v>
      </c>
    </row>
    <row r="118" spans="1:9" ht="18.75" hidden="1">
      <c r="A118" s="39" t="s">
        <v>47</v>
      </c>
      <c r="B118" s="58">
        <f t="shared" si="34"/>
        <v>328.56342809</v>
      </c>
      <c r="C118" s="59">
        <f t="shared" si="45"/>
        <v>8.6562842876451551</v>
      </c>
      <c r="D118" s="26">
        <v>179.22903393999999</v>
      </c>
      <c r="E118" s="60">
        <f t="shared" si="46"/>
        <v>7.9324228775715877</v>
      </c>
      <c r="F118" s="58">
        <v>149.33439415000001</v>
      </c>
      <c r="G118" s="59">
        <f t="shared" si="47"/>
        <v>9.5379759409623066</v>
      </c>
      <c r="H118" s="61">
        <f t="shared" si="35"/>
        <v>29.894639789999985</v>
      </c>
      <c r="I118" s="31">
        <f t="shared" si="48"/>
        <v>0.56882841982091037</v>
      </c>
    </row>
    <row r="119" spans="1:9" ht="18.75" hidden="1">
      <c r="A119" s="39" t="s">
        <v>48</v>
      </c>
      <c r="B119" s="58">
        <f t="shared" si="34"/>
        <v>346.77240670000003</v>
      </c>
      <c r="C119" s="59">
        <f t="shared" si="45"/>
        <v>-8.998075411798812</v>
      </c>
      <c r="D119" s="26">
        <v>186.76199052000001</v>
      </c>
      <c r="E119" s="60">
        <f t="shared" si="46"/>
        <v>-11.128001451918468</v>
      </c>
      <c r="F119" s="58">
        <v>160.01041617999999</v>
      </c>
      <c r="G119" s="59">
        <f t="shared" si="47"/>
        <v>-6.3792165918047488</v>
      </c>
      <c r="H119" s="61">
        <f t="shared" si="35"/>
        <v>26.751574340000019</v>
      </c>
      <c r="I119" s="31">
        <f t="shared" si="48"/>
        <v>-31.815018049742903</v>
      </c>
    </row>
    <row r="120" spans="1:9" ht="18.75" hidden="1">
      <c r="A120" s="39" t="s">
        <v>49</v>
      </c>
      <c r="B120" s="58">
        <f t="shared" si="34"/>
        <v>308.75444253000001</v>
      </c>
      <c r="C120" s="59">
        <f t="shared" si="45"/>
        <v>-20.939240589805696</v>
      </c>
      <c r="D120" s="26">
        <v>149.24475393</v>
      </c>
      <c r="E120" s="60">
        <f t="shared" si="46"/>
        <v>-28.82009523860728</v>
      </c>
      <c r="F120" s="58">
        <v>159.5096886</v>
      </c>
      <c r="G120" s="59">
        <f t="shared" si="47"/>
        <v>-11.802666571180909</v>
      </c>
      <c r="H120" s="61">
        <f t="shared" si="35"/>
        <v>-10.264934670000002</v>
      </c>
      <c r="I120" s="31" t="s">
        <v>136</v>
      </c>
    </row>
    <row r="121" spans="1:9" ht="18.75" hidden="1">
      <c r="A121" s="39" t="s">
        <v>50</v>
      </c>
      <c r="B121" s="58">
        <f t="shared" si="34"/>
        <v>266.92470873000002</v>
      </c>
      <c r="C121" s="59">
        <f t="shared" si="45"/>
        <v>-30.38183123591357</v>
      </c>
      <c r="D121" s="26">
        <v>144.82957354000001</v>
      </c>
      <c r="E121" s="60">
        <f t="shared" si="46"/>
        <v>-28.721376996036941</v>
      </c>
      <c r="F121" s="58">
        <v>122.09513518999999</v>
      </c>
      <c r="G121" s="59">
        <f t="shared" si="47"/>
        <v>-32.25385387535831</v>
      </c>
      <c r="H121" s="61">
        <f t="shared" si="35"/>
        <v>22.734438350000019</v>
      </c>
      <c r="I121" s="31">
        <f t="shared" si="48"/>
        <v>-0.99740581929562699</v>
      </c>
    </row>
    <row r="122" spans="1:9" ht="18.75" hidden="1">
      <c r="A122" s="39" t="s">
        <v>51</v>
      </c>
      <c r="B122" s="58">
        <f t="shared" si="34"/>
        <v>341.44902586000001</v>
      </c>
      <c r="C122" s="59">
        <f t="shared" si="45"/>
        <v>-0.18839988602031843</v>
      </c>
      <c r="D122" s="26">
        <v>194.02147403999999</v>
      </c>
      <c r="E122" s="60">
        <f t="shared" si="46"/>
        <v>5.2520849437696526</v>
      </c>
      <c r="F122" s="58">
        <v>147.42755181999999</v>
      </c>
      <c r="G122" s="59">
        <f t="shared" si="47"/>
        <v>-6.5457632799568959</v>
      </c>
      <c r="H122" s="61">
        <f t="shared" si="35"/>
        <v>46.593922219999996</v>
      </c>
      <c r="I122" s="31">
        <f t="shared" si="48"/>
        <v>75.257009036518269</v>
      </c>
    </row>
    <row r="123" spans="1:9" ht="18.75" hidden="1">
      <c r="A123" s="39" t="s">
        <v>52</v>
      </c>
      <c r="B123" s="58">
        <f t="shared" si="34"/>
        <v>375.71297497</v>
      </c>
      <c r="C123" s="59">
        <f t="shared" si="45"/>
        <v>-5.3029373732946912</v>
      </c>
      <c r="D123" s="26">
        <v>217.49209235000001</v>
      </c>
      <c r="E123" s="60">
        <f t="shared" si="46"/>
        <v>-0.11562528137848416</v>
      </c>
      <c r="F123" s="58">
        <v>158.22088262</v>
      </c>
      <c r="G123" s="59">
        <f t="shared" si="47"/>
        <v>-11.61271813451955</v>
      </c>
      <c r="H123" s="61">
        <f t="shared" si="35"/>
        <v>59.27120973000001</v>
      </c>
      <c r="I123" s="31">
        <f t="shared" si="48"/>
        <v>53.016377784431512</v>
      </c>
    </row>
    <row r="124" spans="1:9" ht="18.75" hidden="1">
      <c r="A124" s="39" t="s">
        <v>53</v>
      </c>
      <c r="B124" s="58">
        <f t="shared" si="34"/>
        <v>350.59054731000003</v>
      </c>
      <c r="C124" s="59">
        <f t="shared" si="45"/>
        <v>-3.4212609854195719</v>
      </c>
      <c r="D124" s="26">
        <v>192.95203266999999</v>
      </c>
      <c r="E124" s="60">
        <f t="shared" si="46"/>
        <v>-0.90033982319157602</v>
      </c>
      <c r="F124" s="58">
        <v>157.63851464000001</v>
      </c>
      <c r="G124" s="59">
        <f t="shared" si="47"/>
        <v>-6.3376090968214172</v>
      </c>
      <c r="H124" s="61">
        <f t="shared" si="35"/>
        <v>35.313518029999983</v>
      </c>
      <c r="I124" s="31">
        <f t="shared" si="48"/>
        <v>33.763274291282762</v>
      </c>
    </row>
    <row r="125" spans="1:9" ht="18.75" hidden="1">
      <c r="A125" s="39" t="s">
        <v>54</v>
      </c>
      <c r="B125" s="34">
        <f t="shared" si="34"/>
        <v>375.73677621000002</v>
      </c>
      <c r="C125" s="59">
        <f t="shared" si="45"/>
        <v>6.3919465595319247</v>
      </c>
      <c r="D125" s="26">
        <v>214.31154846999999</v>
      </c>
      <c r="E125" s="60">
        <f t="shared" si="46"/>
        <v>14.531890832388928</v>
      </c>
      <c r="F125" s="58">
        <v>161.42522774</v>
      </c>
      <c r="G125" s="59">
        <f t="shared" si="47"/>
        <v>-2.7812210632258472</v>
      </c>
      <c r="H125" s="61">
        <f t="shared" si="35"/>
        <v>52.886320729999994</v>
      </c>
      <c r="I125" s="31">
        <f t="shared" si="48"/>
        <v>150.92811729550453</v>
      </c>
    </row>
    <row r="126" spans="1:9" ht="18.75" hidden="1">
      <c r="A126" s="39" t="s">
        <v>55</v>
      </c>
      <c r="B126" s="58">
        <f t="shared" si="34"/>
        <v>385.83423728000002</v>
      </c>
      <c r="C126" s="59">
        <f t="shared" si="45"/>
        <v>-1.5797958807086232</v>
      </c>
      <c r="D126" s="26">
        <v>219.73547407000001</v>
      </c>
      <c r="E126" s="60">
        <f t="shared" si="46"/>
        <v>1.2620154507592352</v>
      </c>
      <c r="F126" s="58">
        <v>166.09876320999999</v>
      </c>
      <c r="G126" s="59">
        <f t="shared" si="47"/>
        <v>-5.1029775436844949</v>
      </c>
      <c r="H126" s="61">
        <f t="shared" si="35"/>
        <v>53.636710860000022</v>
      </c>
      <c r="I126" s="31">
        <f t="shared" si="48"/>
        <v>27.808679401171887</v>
      </c>
    </row>
    <row r="127" spans="1:9" ht="18.75" hidden="1">
      <c r="A127" s="39" t="s">
        <v>56</v>
      </c>
      <c r="B127" s="58">
        <f t="shared" si="34"/>
        <v>370.36344052000004</v>
      </c>
      <c r="C127" s="59">
        <f t="shared" si="45"/>
        <v>-0.84490909232127764</v>
      </c>
      <c r="D127" s="26">
        <v>205.97410253000001</v>
      </c>
      <c r="E127" s="60">
        <f t="shared" si="46"/>
        <v>5.7334206098750728</v>
      </c>
      <c r="F127" s="58">
        <v>164.38933799</v>
      </c>
      <c r="G127" s="59">
        <f t="shared" si="47"/>
        <v>-8.0155311314262683</v>
      </c>
      <c r="H127" s="61">
        <f t="shared" si="35"/>
        <v>41.584764540000009</v>
      </c>
      <c r="I127" s="31">
        <f t="shared" si="48"/>
        <v>158.43696238779205</v>
      </c>
    </row>
    <row r="128" spans="1:9" ht="18.75" hidden="1">
      <c r="A128" s="39" t="s">
        <v>57</v>
      </c>
      <c r="B128" s="58">
        <f t="shared" si="34"/>
        <v>421.65544168999998</v>
      </c>
      <c r="C128" s="59">
        <f t="shared" si="45"/>
        <v>9.056708458553576</v>
      </c>
      <c r="D128" s="26">
        <v>236.39229850999999</v>
      </c>
      <c r="E128" s="60">
        <f t="shared" si="46"/>
        <v>13.399543955765258</v>
      </c>
      <c r="F128" s="58">
        <v>185.26314317999999</v>
      </c>
      <c r="G128" s="59">
        <f t="shared" si="47"/>
        <v>3.9758304895625818</v>
      </c>
      <c r="H128" s="61">
        <f t="shared" si="35"/>
        <v>51.129155330000003</v>
      </c>
      <c r="I128" s="31">
        <f t="shared" si="48"/>
        <v>68.851145891235774</v>
      </c>
    </row>
    <row r="129" spans="1:9" ht="18.75">
      <c r="A129" s="36" t="s">
        <v>79</v>
      </c>
      <c r="B129" s="15">
        <f t="shared" si="34"/>
        <v>5373.4525940799995</v>
      </c>
      <c r="C129" s="37">
        <f>((B129/B116)-1)*100</f>
        <v>26.250864233418959</v>
      </c>
      <c r="D129" s="15">
        <f>SUM(D130:D141)</f>
        <v>2991.2944993299998</v>
      </c>
      <c r="E129" s="37">
        <f>((D129/D116)-1)*100</f>
        <v>27.418732138292292</v>
      </c>
      <c r="F129" s="15">
        <f>SUM(F130:F141)</f>
        <v>2382.1580947500001</v>
      </c>
      <c r="G129" s="37">
        <f>((F129/F116)-1)*100</f>
        <v>24.814338156731509</v>
      </c>
      <c r="H129" s="17">
        <f t="shared" si="35"/>
        <v>609.13640457999963</v>
      </c>
      <c r="I129" s="48">
        <f>((H129/H116)-1)*100</f>
        <v>38.740137782393226</v>
      </c>
    </row>
    <row r="130" spans="1:9" ht="18.75" hidden="1">
      <c r="A130" s="39" t="s">
        <v>46</v>
      </c>
      <c r="B130" s="58">
        <f t="shared" si="34"/>
        <v>403.02424607</v>
      </c>
      <c r="C130" s="59">
        <f t="shared" ref="C130:C141" si="49">((B130/B117)-1)*100</f>
        <v>5.005226814718533</v>
      </c>
      <c r="D130" s="26">
        <v>222.08166771</v>
      </c>
      <c r="E130" s="60">
        <f t="shared" ref="E130:E141" si="50">((D130/D117)-1)*100</f>
        <v>7.45957538479598</v>
      </c>
      <c r="F130" s="58">
        <v>180.94257836</v>
      </c>
      <c r="G130" s="59">
        <f t="shared" ref="G130:G141" si="51">((F130/F117)-1)*100</f>
        <v>2.1419252103017428</v>
      </c>
      <c r="H130" s="61">
        <f t="shared" si="35"/>
        <v>41.139089350000006</v>
      </c>
      <c r="I130" s="31">
        <f>((H130/H117)-1)*100</f>
        <v>39.373673107598208</v>
      </c>
    </row>
    <row r="131" spans="1:9" ht="18.75" hidden="1">
      <c r="A131" s="39" t="s">
        <v>47</v>
      </c>
      <c r="B131" s="58">
        <f t="shared" si="34"/>
        <v>388.80754418000004</v>
      </c>
      <c r="C131" s="59">
        <f t="shared" si="49"/>
        <v>18.335612225685072</v>
      </c>
      <c r="D131" s="26">
        <v>216.50361486</v>
      </c>
      <c r="E131" s="60">
        <f t="shared" si="50"/>
        <v>20.797177834746527</v>
      </c>
      <c r="F131" s="58">
        <v>172.30392932000001</v>
      </c>
      <c r="G131" s="59">
        <f t="shared" si="51"/>
        <v>15.381275894773495</v>
      </c>
      <c r="H131" s="61">
        <f t="shared" si="35"/>
        <v>44.19968553999999</v>
      </c>
      <c r="I131" s="31">
        <f t="shared" ref="I131:I141" si="52">((H131/H118)-1)*100</f>
        <v>47.851540779511815</v>
      </c>
    </row>
    <row r="132" spans="1:9" ht="18.75" hidden="1">
      <c r="A132" s="39" t="s">
        <v>48</v>
      </c>
      <c r="B132" s="58">
        <f t="shared" si="34"/>
        <v>452.16896315999998</v>
      </c>
      <c r="C132" s="59">
        <f t="shared" si="49"/>
        <v>30.393582195016066</v>
      </c>
      <c r="D132" s="26">
        <v>255.53707677</v>
      </c>
      <c r="E132" s="60">
        <f t="shared" si="50"/>
        <v>36.824991026552055</v>
      </c>
      <c r="F132" s="58">
        <v>196.63188639000001</v>
      </c>
      <c r="G132" s="59">
        <f t="shared" si="51"/>
        <v>22.88692891642976</v>
      </c>
      <c r="H132" s="61">
        <f t="shared" si="35"/>
        <v>58.905190379999993</v>
      </c>
      <c r="I132" s="31">
        <f t="shared" si="52"/>
        <v>120.193359954605</v>
      </c>
    </row>
    <row r="133" spans="1:9" ht="18.75" hidden="1">
      <c r="A133" s="39" t="s">
        <v>49</v>
      </c>
      <c r="B133" s="58">
        <f t="shared" si="34"/>
        <v>463.15885729000001</v>
      </c>
      <c r="C133" s="59">
        <f t="shared" si="49"/>
        <v>50.008807482987841</v>
      </c>
      <c r="D133" s="26">
        <v>256.28685365000001</v>
      </c>
      <c r="E133" s="60">
        <f t="shared" si="50"/>
        <v>71.722520826565045</v>
      </c>
      <c r="F133" s="58">
        <v>206.87200364</v>
      </c>
      <c r="G133" s="59">
        <f t="shared" si="51"/>
        <v>29.692437779607083</v>
      </c>
      <c r="H133" s="61">
        <f t="shared" si="35"/>
        <v>49.414850010000009</v>
      </c>
      <c r="I133" s="31" t="s">
        <v>136</v>
      </c>
    </row>
    <row r="134" spans="1:9" ht="18.75" hidden="1">
      <c r="A134" s="39" t="s">
        <v>50</v>
      </c>
      <c r="B134" s="58">
        <f t="shared" si="34"/>
        <v>414.04754772000001</v>
      </c>
      <c r="C134" s="59">
        <f t="shared" si="49"/>
        <v>55.117729523802851</v>
      </c>
      <c r="D134" s="26">
        <v>223.68713439000001</v>
      </c>
      <c r="E134" s="60">
        <f t="shared" si="50"/>
        <v>54.448521059975775</v>
      </c>
      <c r="F134" s="58">
        <v>190.36041333</v>
      </c>
      <c r="G134" s="59">
        <f t="shared" si="51"/>
        <v>55.911546380425456</v>
      </c>
      <c r="H134" s="61">
        <f t="shared" si="35"/>
        <v>33.326721060000011</v>
      </c>
      <c r="I134" s="31">
        <f t="shared" si="52"/>
        <v>46.591354257053737</v>
      </c>
    </row>
    <row r="135" spans="1:9" ht="18.75" hidden="1">
      <c r="A135" s="39" t="s">
        <v>51</v>
      </c>
      <c r="B135" s="58">
        <f t="shared" si="34"/>
        <v>456.58850863999999</v>
      </c>
      <c r="C135" s="59">
        <f t="shared" si="49"/>
        <v>33.720840904436834</v>
      </c>
      <c r="D135" s="26">
        <v>255.218188</v>
      </c>
      <c r="E135" s="60">
        <f t="shared" si="50"/>
        <v>31.541206592103066</v>
      </c>
      <c r="F135" s="58">
        <v>201.37032063999999</v>
      </c>
      <c r="G135" s="59">
        <f t="shared" si="51"/>
        <v>36.589340427941728</v>
      </c>
      <c r="H135" s="61">
        <f t="shared" si="35"/>
        <v>53.847867360000009</v>
      </c>
      <c r="I135" s="31">
        <f t="shared" si="52"/>
        <v>15.568436384791685</v>
      </c>
    </row>
    <row r="136" spans="1:9" ht="18.75" hidden="1">
      <c r="A136" s="39" t="s">
        <v>52</v>
      </c>
      <c r="B136" s="58">
        <f t="shared" si="34"/>
        <v>430.34925924999999</v>
      </c>
      <c r="C136" s="59">
        <f t="shared" si="49"/>
        <v>14.542027536941626</v>
      </c>
      <c r="D136" s="26">
        <v>231.53946411999999</v>
      </c>
      <c r="E136" s="60">
        <f t="shared" si="50"/>
        <v>6.4587965558739358</v>
      </c>
      <c r="F136" s="58">
        <v>198.80979513</v>
      </c>
      <c r="G136" s="59">
        <f t="shared" si="51"/>
        <v>25.653322012798153</v>
      </c>
      <c r="H136" s="61">
        <f t="shared" si="35"/>
        <v>32.729668989999993</v>
      </c>
      <c r="I136" s="31">
        <f t="shared" si="52"/>
        <v>-44.779819512551754</v>
      </c>
    </row>
    <row r="137" spans="1:9" ht="18.75" hidden="1">
      <c r="A137" s="39" t="s">
        <v>53</v>
      </c>
      <c r="B137" s="58">
        <f t="shared" si="34"/>
        <v>402.62041619000001</v>
      </c>
      <c r="C137" s="59">
        <f t="shared" si="49"/>
        <v>14.840636542888298</v>
      </c>
      <c r="D137" s="26">
        <v>226.66950577</v>
      </c>
      <c r="E137" s="60">
        <f t="shared" si="50"/>
        <v>17.474536356746228</v>
      </c>
      <c r="F137" s="58">
        <v>175.95091042000001</v>
      </c>
      <c r="G137" s="59">
        <f t="shared" si="51"/>
        <v>11.61670155407144</v>
      </c>
      <c r="H137" s="61">
        <f t="shared" si="35"/>
        <v>50.718595349999987</v>
      </c>
      <c r="I137" s="31">
        <f t="shared" si="52"/>
        <v>43.623740084216166</v>
      </c>
    </row>
    <row r="138" spans="1:9" ht="18.75" hidden="1">
      <c r="A138" s="39" t="s">
        <v>54</v>
      </c>
      <c r="B138" s="34">
        <f t="shared" si="34"/>
        <v>469.24017900000001</v>
      </c>
      <c r="C138" s="59">
        <f t="shared" si="49"/>
        <v>24.885347591778118</v>
      </c>
      <c r="D138" s="26">
        <v>265.97241062000001</v>
      </c>
      <c r="E138" s="60">
        <f t="shared" si="50"/>
        <v>24.105496189456012</v>
      </c>
      <c r="F138" s="58">
        <v>203.26776838000001</v>
      </c>
      <c r="G138" s="59">
        <f t="shared" si="51"/>
        <v>25.920694816917855</v>
      </c>
      <c r="H138" s="61">
        <f t="shared" si="35"/>
        <v>62.704642239999998</v>
      </c>
      <c r="I138" s="31">
        <f t="shared" si="52"/>
        <v>18.564954745340255</v>
      </c>
    </row>
    <row r="139" spans="1:9" ht="18.75" hidden="1">
      <c r="A139" s="39" t="s">
        <v>55</v>
      </c>
      <c r="B139" s="58">
        <f t="shared" si="34"/>
        <v>486.66567709000003</v>
      </c>
      <c r="C139" s="59">
        <f t="shared" si="49"/>
        <v>26.1333572989342</v>
      </c>
      <c r="D139" s="26">
        <v>274.92690253000001</v>
      </c>
      <c r="E139" s="60">
        <f t="shared" si="50"/>
        <v>25.117213637711465</v>
      </c>
      <c r="F139" s="58">
        <v>211.73877456</v>
      </c>
      <c r="G139" s="59">
        <f t="shared" si="51"/>
        <v>27.477634672268447</v>
      </c>
      <c r="H139" s="61">
        <f t="shared" si="35"/>
        <v>63.188127970000011</v>
      </c>
      <c r="I139" s="31">
        <f t="shared" si="52"/>
        <v>17.807611534813606</v>
      </c>
    </row>
    <row r="140" spans="1:9" ht="18.75" hidden="1">
      <c r="A140" s="39" t="s">
        <v>56</v>
      </c>
      <c r="B140" s="58">
        <f t="shared" si="34"/>
        <v>492.19250145000001</v>
      </c>
      <c r="C140" s="59">
        <f t="shared" si="49"/>
        <v>32.894461926087715</v>
      </c>
      <c r="D140" s="26">
        <v>268.78263858000003</v>
      </c>
      <c r="E140" s="60">
        <f t="shared" si="50"/>
        <v>30.493414112996064</v>
      </c>
      <c r="F140" s="58">
        <v>223.40986287000001</v>
      </c>
      <c r="G140" s="59">
        <f t="shared" si="51"/>
        <v>35.902891027878155</v>
      </c>
      <c r="H140" s="61">
        <f t="shared" si="35"/>
        <v>45.372775710000013</v>
      </c>
      <c r="I140" s="31">
        <f t="shared" si="52"/>
        <v>9.1091321831493044</v>
      </c>
    </row>
    <row r="141" spans="1:9" ht="18.75" hidden="1">
      <c r="A141" s="39" t="s">
        <v>57</v>
      </c>
      <c r="B141" s="58">
        <f t="shared" si="34"/>
        <v>514.58889404000001</v>
      </c>
      <c r="C141" s="59">
        <f t="shared" si="49"/>
        <v>22.040140636516313</v>
      </c>
      <c r="D141" s="26">
        <v>294.08904232999998</v>
      </c>
      <c r="E141" s="60">
        <f t="shared" si="50"/>
        <v>24.407201158272617</v>
      </c>
      <c r="F141" s="58">
        <v>220.49985171</v>
      </c>
      <c r="G141" s="59">
        <f t="shared" si="51"/>
        <v>19.019815774022764</v>
      </c>
      <c r="H141" s="61">
        <f t="shared" si="35"/>
        <v>73.589190619999982</v>
      </c>
      <c r="I141" s="31">
        <f t="shared" si="52"/>
        <v>43.92803899269888</v>
      </c>
    </row>
    <row r="142" spans="1:9" ht="18.75">
      <c r="A142" s="29" t="s">
        <v>80</v>
      </c>
      <c r="B142" s="8">
        <f>D142+F142</f>
        <v>6458.9118591099996</v>
      </c>
      <c r="C142" s="65">
        <f>((B142/B129)-1)*100</f>
        <v>20.200406461682839</v>
      </c>
      <c r="D142" s="10">
        <f>SUM(D143:D154)</f>
        <v>3520.9387483999999</v>
      </c>
      <c r="E142" s="66">
        <f>((D142/D129)-1)*100</f>
        <v>17.706188714906922</v>
      </c>
      <c r="F142" s="8">
        <f>SUM(F143:F154)</f>
        <v>2937.9731107100001</v>
      </c>
      <c r="G142" s="65">
        <f>((F142/F129)-1)*100</f>
        <v>23.332415140076201</v>
      </c>
      <c r="H142" s="12">
        <f>D142-F142</f>
        <v>582.96563768999977</v>
      </c>
      <c r="I142" s="19">
        <f>((H142/H129)-1)*100</f>
        <v>-4.2963721578986309</v>
      </c>
    </row>
    <row r="143" spans="1:9" ht="18.75" hidden="1">
      <c r="A143" s="39" t="s">
        <v>46</v>
      </c>
      <c r="B143" s="58">
        <f t="shared" si="34"/>
        <v>486.73244589000001</v>
      </c>
      <c r="C143" s="59">
        <f t="shared" ref="C143:C153" si="53">((B143/B130)-1)*100</f>
        <v>20.770015857919621</v>
      </c>
      <c r="D143" s="26">
        <v>265.13562615000001</v>
      </c>
      <c r="E143" s="60">
        <f t="shared" ref="E143:E154" si="54">((D143/D130)-1)*100</f>
        <v>19.386543195551376</v>
      </c>
      <c r="F143" s="58">
        <v>221.59681974</v>
      </c>
      <c r="G143" s="59">
        <f t="shared" ref="G143:G154" si="55">((F143/F130)-1)*100</f>
        <v>22.468034748081834</v>
      </c>
      <c r="H143" s="61">
        <f t="shared" si="35"/>
        <v>43.538806410000007</v>
      </c>
      <c r="I143" s="31">
        <f t="shared" ref="I143:I154" si="56">((H143/H130)-1)*100</f>
        <v>5.8331798246282762</v>
      </c>
    </row>
    <row r="144" spans="1:9" ht="18.75" hidden="1">
      <c r="A144" s="39" t="s">
        <v>47</v>
      </c>
      <c r="B144" s="58">
        <f t="shared" si="34"/>
        <v>440.29861719999997</v>
      </c>
      <c r="C144" s="59">
        <f t="shared" si="53"/>
        <v>13.24333176934498</v>
      </c>
      <c r="D144" s="26">
        <v>243.02337387</v>
      </c>
      <c r="E144" s="60">
        <f t="shared" si="54"/>
        <v>12.249106799971333</v>
      </c>
      <c r="F144" s="58">
        <v>197.27524333</v>
      </c>
      <c r="G144" s="59">
        <f t="shared" si="55"/>
        <v>14.492596952692626</v>
      </c>
      <c r="H144" s="61">
        <f t="shared" si="35"/>
        <v>45.748130540000005</v>
      </c>
      <c r="I144" s="31">
        <f t="shared" si="56"/>
        <v>3.5032941548841956</v>
      </c>
    </row>
    <row r="145" spans="1:9" ht="18.75" hidden="1">
      <c r="A145" s="39" t="s">
        <v>48</v>
      </c>
      <c r="B145" s="58">
        <f t="shared" ref="B145:B193" si="57">D145+F145</f>
        <v>563.79571151000005</v>
      </c>
      <c r="C145" s="59">
        <f t="shared" si="53"/>
        <v>24.686954975832997</v>
      </c>
      <c r="D145" s="26">
        <v>313.14895389999998</v>
      </c>
      <c r="E145" s="60">
        <f t="shared" si="54"/>
        <v>22.545408227336971</v>
      </c>
      <c r="F145" s="58">
        <v>250.64675761000001</v>
      </c>
      <c r="G145" s="59">
        <f t="shared" si="55"/>
        <v>27.470046802514435</v>
      </c>
      <c r="H145" s="61">
        <f t="shared" ref="H145:H193" si="58">D145-F145</f>
        <v>62.502196289999972</v>
      </c>
      <c r="I145" s="31">
        <f t="shared" si="56"/>
        <v>6.1064328742433949</v>
      </c>
    </row>
    <row r="146" spans="1:9" ht="18.75" hidden="1">
      <c r="A146" s="39" t="s">
        <v>49</v>
      </c>
      <c r="B146" s="58">
        <f t="shared" si="57"/>
        <v>542.70930857999997</v>
      </c>
      <c r="C146" s="59">
        <f t="shared" si="53"/>
        <v>17.175629924354574</v>
      </c>
      <c r="D146" s="26">
        <v>298.74364412</v>
      </c>
      <c r="E146" s="60">
        <f t="shared" si="54"/>
        <v>16.5661210730619</v>
      </c>
      <c r="F146" s="58">
        <v>243.96566446</v>
      </c>
      <c r="G146" s="59">
        <f t="shared" si="55"/>
        <v>17.930730194188406</v>
      </c>
      <c r="H146" s="61">
        <f t="shared" si="58"/>
        <v>54.77797966</v>
      </c>
      <c r="I146" s="31">
        <f t="shared" si="56"/>
        <v>10.853275177228427</v>
      </c>
    </row>
    <row r="147" spans="1:9" ht="18.75" hidden="1">
      <c r="A147" s="39" t="s">
        <v>50</v>
      </c>
      <c r="B147" s="58">
        <f t="shared" si="57"/>
        <v>521.38206317000004</v>
      </c>
      <c r="C147" s="59">
        <f t="shared" si="53"/>
        <v>25.923234189177013</v>
      </c>
      <c r="D147" s="26">
        <v>275.29996619000002</v>
      </c>
      <c r="E147" s="60">
        <f t="shared" si="54"/>
        <v>23.073670258573166</v>
      </c>
      <c r="F147" s="58">
        <v>246.08209697999999</v>
      </c>
      <c r="G147" s="59">
        <f t="shared" si="55"/>
        <v>29.271676119658064</v>
      </c>
      <c r="H147" s="61">
        <f t="shared" si="58"/>
        <v>29.217869210000032</v>
      </c>
      <c r="I147" s="31">
        <f t="shared" si="56"/>
        <v>-12.329001231782078</v>
      </c>
    </row>
    <row r="148" spans="1:9" ht="18.75" hidden="1">
      <c r="A148" s="39" t="s">
        <v>51</v>
      </c>
      <c r="B148" s="58">
        <f t="shared" si="57"/>
        <v>603.20727916999999</v>
      </c>
      <c r="C148" s="59">
        <f t="shared" si="53"/>
        <v>32.111796016662893</v>
      </c>
      <c r="D148" s="26">
        <v>327.95095881999998</v>
      </c>
      <c r="E148" s="60">
        <f t="shared" si="54"/>
        <v>28.498270985295136</v>
      </c>
      <c r="F148" s="58">
        <v>275.25632035000001</v>
      </c>
      <c r="G148" s="59">
        <f t="shared" si="55"/>
        <v>36.691603546726135</v>
      </c>
      <c r="H148" s="61">
        <f t="shared" si="58"/>
        <v>52.694638469999973</v>
      </c>
      <c r="I148" s="31">
        <f t="shared" si="56"/>
        <v>-2.1416426435054925</v>
      </c>
    </row>
    <row r="149" spans="1:9" ht="18.75" hidden="1">
      <c r="A149" s="39" t="s">
        <v>52</v>
      </c>
      <c r="B149" s="58">
        <f t="shared" si="57"/>
        <v>569.28156458000001</v>
      </c>
      <c r="C149" s="59">
        <f t="shared" si="53"/>
        <v>32.283616700567144</v>
      </c>
      <c r="D149" s="26">
        <v>302.47363426999999</v>
      </c>
      <c r="E149" s="60">
        <f t="shared" si="54"/>
        <v>30.635887674524874</v>
      </c>
      <c r="F149" s="58">
        <v>266.80793031000002</v>
      </c>
      <c r="G149" s="59">
        <f t="shared" si="55"/>
        <v>34.202608143897862</v>
      </c>
      <c r="H149" s="61">
        <f t="shared" si="58"/>
        <v>35.665703959999973</v>
      </c>
      <c r="I149" s="31">
        <f t="shared" si="56"/>
        <v>8.970561147126288</v>
      </c>
    </row>
    <row r="150" spans="1:9" ht="18.75" hidden="1">
      <c r="A150" s="39" t="s">
        <v>53</v>
      </c>
      <c r="B150" s="58">
        <f t="shared" si="57"/>
        <v>595.29192661000002</v>
      </c>
      <c r="C150" s="59">
        <f t="shared" si="53"/>
        <v>47.854381614139683</v>
      </c>
      <c r="D150" s="26">
        <v>317.00838603</v>
      </c>
      <c r="E150" s="60">
        <f t="shared" si="54"/>
        <v>39.854889149344253</v>
      </c>
      <c r="F150" s="58">
        <v>278.28354058000002</v>
      </c>
      <c r="G150" s="59">
        <f t="shared" si="55"/>
        <v>58.159761672007825</v>
      </c>
      <c r="H150" s="61">
        <f t="shared" si="58"/>
        <v>38.724845449999975</v>
      </c>
      <c r="I150" s="31">
        <f t="shared" si="56"/>
        <v>-23.647638143827287</v>
      </c>
    </row>
    <row r="151" spans="1:9" ht="18.75" hidden="1">
      <c r="A151" s="39" t="s">
        <v>54</v>
      </c>
      <c r="B151" s="34">
        <f t="shared" si="57"/>
        <v>564.54703528999994</v>
      </c>
      <c r="C151" s="59">
        <f t="shared" si="53"/>
        <v>20.310889935535535</v>
      </c>
      <c r="D151" s="26">
        <v>317.29015122999999</v>
      </c>
      <c r="E151" s="60">
        <f t="shared" si="54"/>
        <v>19.294384891415927</v>
      </c>
      <c r="F151" s="58">
        <v>247.25688406</v>
      </c>
      <c r="G151" s="59">
        <f t="shared" si="55"/>
        <v>21.640969461407344</v>
      </c>
      <c r="H151" s="61">
        <f t="shared" si="58"/>
        <v>70.033267169999988</v>
      </c>
      <c r="I151" s="31">
        <f t="shared" si="56"/>
        <v>11.687531685373331</v>
      </c>
    </row>
    <row r="152" spans="1:9" ht="18.75" hidden="1">
      <c r="A152" s="39" t="s">
        <v>55</v>
      </c>
      <c r="B152" s="58">
        <f t="shared" si="57"/>
        <v>522.84230195999999</v>
      </c>
      <c r="C152" s="59">
        <f t="shared" si="53"/>
        <v>7.4335681707238477</v>
      </c>
      <c r="D152" s="26">
        <v>281.07773019000001</v>
      </c>
      <c r="E152" s="60">
        <f t="shared" si="54"/>
        <v>2.2372592872495822</v>
      </c>
      <c r="F152" s="58">
        <v>241.76457177</v>
      </c>
      <c r="G152" s="59">
        <f t="shared" si="55"/>
        <v>14.180585144310287</v>
      </c>
      <c r="H152" s="61">
        <f t="shared" si="58"/>
        <v>39.313158420000008</v>
      </c>
      <c r="I152" s="31">
        <f t="shared" si="56"/>
        <v>-37.783948214663333</v>
      </c>
    </row>
    <row r="153" spans="1:9" ht="18.75" hidden="1">
      <c r="A153" s="39" t="s">
        <v>56</v>
      </c>
      <c r="B153" s="58">
        <f t="shared" si="57"/>
        <v>515.35610787999997</v>
      </c>
      <c r="C153" s="59">
        <f t="shared" si="53"/>
        <v>4.7062087215388182</v>
      </c>
      <c r="D153" s="26">
        <v>281.32560286</v>
      </c>
      <c r="E153" s="60">
        <f t="shared" si="54"/>
        <v>4.6665827622890621</v>
      </c>
      <c r="F153" s="58">
        <v>234.03050501999999</v>
      </c>
      <c r="G153" s="59">
        <f t="shared" si="55"/>
        <v>4.7538823996235324</v>
      </c>
      <c r="H153" s="61">
        <f t="shared" si="58"/>
        <v>47.295097840000011</v>
      </c>
      <c r="I153" s="31">
        <f t="shared" si="56"/>
        <v>4.2367302857698519</v>
      </c>
    </row>
    <row r="154" spans="1:9" ht="18.75" hidden="1">
      <c r="A154" s="39" t="s">
        <v>57</v>
      </c>
      <c r="B154" s="58">
        <f t="shared" si="57"/>
        <v>533.46749726999997</v>
      </c>
      <c r="C154" s="59">
        <f>((B154/B141)-1)*100</f>
        <v>3.6686767725951919</v>
      </c>
      <c r="D154" s="26">
        <v>298.46072077000002</v>
      </c>
      <c r="E154" s="60">
        <f t="shared" si="54"/>
        <v>1.48651524224237</v>
      </c>
      <c r="F154" s="58">
        <v>235.0067765</v>
      </c>
      <c r="G154" s="59">
        <f t="shared" si="55"/>
        <v>6.5791086377143815</v>
      </c>
      <c r="H154" s="61">
        <f t="shared" si="58"/>
        <v>63.453944270000022</v>
      </c>
      <c r="I154" s="31">
        <f t="shared" si="56"/>
        <v>-13.772737904315823</v>
      </c>
    </row>
    <row r="155" spans="1:9" ht="18.75">
      <c r="A155" s="29" t="s">
        <v>81</v>
      </c>
      <c r="B155" s="8">
        <f t="shared" si="57"/>
        <v>5785.7969500799991</v>
      </c>
      <c r="C155" s="65">
        <f t="shared" ref="C155" si="59">((B155/B142)-1)*100</f>
        <v>-10.421490859650028</v>
      </c>
      <c r="D155" s="10">
        <f>SUM(D156:D167)</f>
        <v>3128.3015124599997</v>
      </c>
      <c r="E155" s="66">
        <f>((D155/D142)-1)*100</f>
        <v>-11.151492939728758</v>
      </c>
      <c r="F155" s="8">
        <f>SUM(F156:F167)</f>
        <v>2657.4954376199994</v>
      </c>
      <c r="G155" s="65">
        <f>((F155/F142)-1)*100</f>
        <v>-9.5466385334690642</v>
      </c>
      <c r="H155" s="12">
        <f t="shared" si="58"/>
        <v>470.80607484000029</v>
      </c>
      <c r="I155" s="19">
        <f>((H155/H142)-1)*100</f>
        <v>-19.239480957133516</v>
      </c>
    </row>
    <row r="156" spans="1:9" ht="18.75" hidden="1">
      <c r="A156" s="39" t="s">
        <v>46</v>
      </c>
      <c r="B156" s="58">
        <f t="shared" si="57"/>
        <v>479.38354277000002</v>
      </c>
      <c r="C156" s="59">
        <f>((B156/B143)-1)*100</f>
        <v>-1.5098445115082404</v>
      </c>
      <c r="D156" s="26">
        <v>260.66745235000002</v>
      </c>
      <c r="E156" s="60">
        <f>((D156/D143)-1)*100</f>
        <v>-1.6852408199085733</v>
      </c>
      <c r="F156" s="58">
        <v>218.71609042</v>
      </c>
      <c r="G156" s="59">
        <f>((F156/F143)-1)*100</f>
        <v>-1.2999867612630722</v>
      </c>
      <c r="H156" s="61">
        <f t="shared" si="58"/>
        <v>41.951361930000019</v>
      </c>
      <c r="I156" s="31">
        <f>((H156/H143)-1)*100</f>
        <v>-3.6460450133869116</v>
      </c>
    </row>
    <row r="157" spans="1:9" ht="18.75" hidden="1">
      <c r="A157" s="39" t="s">
        <v>47</v>
      </c>
      <c r="B157" s="58">
        <f t="shared" si="57"/>
        <v>469.76633055999997</v>
      </c>
      <c r="C157" s="59">
        <f t="shared" ref="C157:C166" si="60">((B157/B144)-1)*100</f>
        <v>6.6926654340625946</v>
      </c>
      <c r="D157" s="26">
        <v>257.30781775999998</v>
      </c>
      <c r="E157" s="60">
        <f t="shared" ref="E157:E167" si="61">((D157/D144)-1)*100</f>
        <v>5.8778065922338474</v>
      </c>
      <c r="F157" s="58">
        <v>212.45851279999999</v>
      </c>
      <c r="G157" s="59">
        <f t="shared" ref="G157:G167" si="62">((F157/F144)-1)*100</f>
        <v>7.6964900479689513</v>
      </c>
      <c r="H157" s="61">
        <f t="shared" si="58"/>
        <v>44.849304959999984</v>
      </c>
      <c r="I157" s="31">
        <f t="shared" ref="I157:I167" si="63">((H157/H144)-1)*100</f>
        <v>-1.9647263601605069</v>
      </c>
    </row>
    <row r="158" spans="1:9" ht="18.75">
      <c r="A158" s="39" t="s">
        <v>48</v>
      </c>
      <c r="B158" s="58">
        <f t="shared" si="57"/>
        <v>521.16497019999997</v>
      </c>
      <c r="C158" s="59">
        <f t="shared" si="60"/>
        <v>-7.5613809115048447</v>
      </c>
      <c r="D158" s="26">
        <v>290.47547012000001</v>
      </c>
      <c r="E158" s="60">
        <f t="shared" si="61"/>
        <v>-7.2404788512371869</v>
      </c>
      <c r="F158" s="58">
        <v>230.68950007999999</v>
      </c>
      <c r="G158" s="59">
        <f t="shared" si="62"/>
        <v>-7.9623042884332857</v>
      </c>
      <c r="H158" s="61">
        <f t="shared" si="58"/>
        <v>59.785970040000024</v>
      </c>
      <c r="I158" s="31">
        <f t="shared" si="63"/>
        <v>-4.345809285480307</v>
      </c>
    </row>
    <row r="159" spans="1:9" ht="18.75">
      <c r="A159" s="39" t="s">
        <v>49</v>
      </c>
      <c r="B159" s="58">
        <f t="shared" si="57"/>
        <v>447.05584188</v>
      </c>
      <c r="C159" s="59">
        <f t="shared" si="60"/>
        <v>-17.625175243497747</v>
      </c>
      <c r="D159" s="26">
        <v>237.79932421999999</v>
      </c>
      <c r="E159" s="60">
        <f t="shared" si="61"/>
        <v>-20.400206364062345</v>
      </c>
      <c r="F159" s="58">
        <v>209.25651765999999</v>
      </c>
      <c r="G159" s="59">
        <f t="shared" si="62"/>
        <v>-14.227062187962458</v>
      </c>
      <c r="H159" s="61">
        <f t="shared" si="58"/>
        <v>28.542806560000002</v>
      </c>
      <c r="I159" s="31">
        <f t="shared" si="63"/>
        <v>-47.893648620921034</v>
      </c>
    </row>
    <row r="160" spans="1:9" ht="18.75">
      <c r="A160" s="39" t="s">
        <v>50</v>
      </c>
      <c r="B160" s="58">
        <f t="shared" si="57"/>
        <v>494.91902029000005</v>
      </c>
      <c r="C160" s="59">
        <f t="shared" si="60"/>
        <v>-5.0755568227845878</v>
      </c>
      <c r="D160" s="26">
        <v>264.85451461000002</v>
      </c>
      <c r="E160" s="60">
        <f t="shared" si="61"/>
        <v>-3.7942073602693416</v>
      </c>
      <c r="F160" s="58">
        <v>230.06450568</v>
      </c>
      <c r="G160" s="59">
        <f t="shared" si="62"/>
        <v>-6.5090437283220171</v>
      </c>
      <c r="H160" s="61">
        <f t="shared" si="58"/>
        <v>34.790008930000027</v>
      </c>
      <c r="I160" s="31">
        <f t="shared" si="63"/>
        <v>19.070999599426266</v>
      </c>
    </row>
    <row r="161" spans="1:9" ht="18.75">
      <c r="A161" s="39" t="s">
        <v>51</v>
      </c>
      <c r="B161" s="58">
        <f t="shared" si="57"/>
        <v>480.23762939</v>
      </c>
      <c r="C161" s="59">
        <f t="shared" si="60"/>
        <v>-20.385969139696648</v>
      </c>
      <c r="D161" s="26">
        <v>267.70855502000001</v>
      </c>
      <c r="E161" s="60">
        <f t="shared" si="61"/>
        <v>-18.369333029779245</v>
      </c>
      <c r="F161" s="58">
        <v>212.52907436999999</v>
      </c>
      <c r="G161" s="59">
        <f t="shared" si="62"/>
        <v>-22.788666905173937</v>
      </c>
      <c r="H161" s="61">
        <f t="shared" si="58"/>
        <v>55.179480650000016</v>
      </c>
      <c r="I161" s="31">
        <f t="shared" si="63"/>
        <v>4.7155502953392769</v>
      </c>
    </row>
    <row r="162" spans="1:9" ht="18.75">
      <c r="A162" s="39" t="s">
        <v>52</v>
      </c>
      <c r="B162" s="58">
        <f t="shared" si="57"/>
        <v>471.72542326000001</v>
      </c>
      <c r="C162" s="59">
        <f t="shared" si="60"/>
        <v>-17.13671184697052</v>
      </c>
      <c r="D162" s="26">
        <v>254.78996785000001</v>
      </c>
      <c r="E162" s="60">
        <f t="shared" si="61"/>
        <v>-15.764569541765628</v>
      </c>
      <c r="F162" s="58">
        <v>216.93545541</v>
      </c>
      <c r="G162" s="59">
        <f t="shared" si="62"/>
        <v>-18.692276066177627</v>
      </c>
      <c r="H162" s="61">
        <f t="shared" si="58"/>
        <v>37.854512440000008</v>
      </c>
      <c r="I162" s="31">
        <f t="shared" si="63"/>
        <v>6.1370118544550323</v>
      </c>
    </row>
    <row r="163" spans="1:9" ht="18.75">
      <c r="A163" s="39" t="s">
        <v>53</v>
      </c>
      <c r="B163" s="58">
        <f t="shared" si="57"/>
        <v>461.88382698999999</v>
      </c>
      <c r="C163" s="59">
        <f t="shared" si="60"/>
        <v>-22.410534001312122</v>
      </c>
      <c r="D163" s="26">
        <v>249.58023657999999</v>
      </c>
      <c r="E163" s="60">
        <f t="shared" si="61"/>
        <v>-21.270146917696675</v>
      </c>
      <c r="F163" s="58">
        <v>212.30359041</v>
      </c>
      <c r="G163" s="59">
        <f t="shared" si="62"/>
        <v>-23.709612876307474</v>
      </c>
      <c r="H163" s="61">
        <f t="shared" si="58"/>
        <v>37.276646169999992</v>
      </c>
      <c r="I163" s="31">
        <f t="shared" si="63"/>
        <v>-3.739716100016055</v>
      </c>
    </row>
    <row r="164" spans="1:9" ht="18.75">
      <c r="A164" s="39" t="s">
        <v>54</v>
      </c>
      <c r="B164" s="34">
        <f t="shared" si="57"/>
        <v>478.89236425000001</v>
      </c>
      <c r="C164" s="59">
        <f t="shared" si="60"/>
        <v>-15.172282500075539</v>
      </c>
      <c r="D164" s="26">
        <v>265.47196967000002</v>
      </c>
      <c r="E164" s="60">
        <f t="shared" si="61"/>
        <v>-16.331481251190038</v>
      </c>
      <c r="F164" s="58">
        <v>213.42039457999999</v>
      </c>
      <c r="G164" s="59">
        <f t="shared" si="62"/>
        <v>-13.684751228923986</v>
      </c>
      <c r="H164" s="61">
        <f t="shared" si="58"/>
        <v>52.051575090000028</v>
      </c>
      <c r="I164" s="31">
        <f t="shared" si="63"/>
        <v>-25.675929178558643</v>
      </c>
    </row>
    <row r="165" spans="1:9" ht="18.75">
      <c r="A165" s="39" t="s">
        <v>55</v>
      </c>
      <c r="B165" s="58">
        <f t="shared" si="57"/>
        <v>504.19048673999998</v>
      </c>
      <c r="C165" s="59">
        <f t="shared" si="60"/>
        <v>-3.5673883215032842</v>
      </c>
      <c r="D165" s="26">
        <v>265.69082764000001</v>
      </c>
      <c r="E165" s="60">
        <f t="shared" si="61"/>
        <v>-5.4742517450951826</v>
      </c>
      <c r="F165" s="58">
        <v>238.4996591</v>
      </c>
      <c r="G165" s="59">
        <f t="shared" si="62"/>
        <v>-1.3504512452329198</v>
      </c>
      <c r="H165" s="61">
        <f t="shared" si="58"/>
        <v>27.191168540000007</v>
      </c>
      <c r="I165" s="31">
        <f t="shared" si="63"/>
        <v>-30.834433983897647</v>
      </c>
    </row>
    <row r="166" spans="1:9" ht="18.75">
      <c r="A166" s="39" t="s">
        <v>56</v>
      </c>
      <c r="B166" s="58">
        <f t="shared" si="57"/>
        <v>493.51634109999998</v>
      </c>
      <c r="C166" s="59">
        <f t="shared" si="60"/>
        <v>-4.2378010944396083</v>
      </c>
      <c r="D166" s="26">
        <v>259.81348191000001</v>
      </c>
      <c r="E166" s="60">
        <f t="shared" si="61"/>
        <v>-7.6466986052120429</v>
      </c>
      <c r="F166" s="58">
        <v>233.70285919</v>
      </c>
      <c r="G166" s="59">
        <f t="shared" si="62"/>
        <v>-0.14000133442945151</v>
      </c>
      <c r="H166" s="61">
        <f t="shared" si="58"/>
        <v>26.110622720000009</v>
      </c>
      <c r="I166" s="31">
        <f t="shared" si="63"/>
        <v>-44.792116070184242</v>
      </c>
    </row>
    <row r="167" spans="1:9" ht="18.75">
      <c r="A167" s="39" t="s">
        <v>57</v>
      </c>
      <c r="B167" s="58">
        <f t="shared" si="57"/>
        <v>483.06117265</v>
      </c>
      <c r="C167" s="59">
        <f>((B167/B154)-1)*100</f>
        <v>-9.4488089486149498</v>
      </c>
      <c r="D167" s="26">
        <v>254.14189472999999</v>
      </c>
      <c r="E167" s="60">
        <f t="shared" si="61"/>
        <v>-14.849131880959654</v>
      </c>
      <c r="F167" s="58">
        <v>228.91927792000001</v>
      </c>
      <c r="G167" s="59">
        <f t="shared" si="62"/>
        <v>-2.5903502318793681</v>
      </c>
      <c r="H167" s="61">
        <f t="shared" si="58"/>
        <v>25.222616809999977</v>
      </c>
      <c r="I167" s="31">
        <f t="shared" si="63"/>
        <v>-60.250513817271376</v>
      </c>
    </row>
    <row r="168" spans="1:9" ht="18.75">
      <c r="A168" s="36" t="s">
        <v>87</v>
      </c>
      <c r="B168" s="54">
        <f>D168+F168</f>
        <v>6307.49967578</v>
      </c>
      <c r="C168" s="55">
        <f>((B168/B155)-1)*100</f>
        <v>9.0169553166359773</v>
      </c>
      <c r="D168" s="54">
        <f>SUM(D169:D180)</f>
        <v>3304.0530968399999</v>
      </c>
      <c r="E168" s="55">
        <f>((D168/D155)-1)*100</f>
        <v>5.6181152513586907</v>
      </c>
      <c r="F168" s="54">
        <f>SUM(F169:F180)</f>
        <v>3003.4465789400001</v>
      </c>
      <c r="G168" s="55">
        <f>((F168/F155)-1)*100</f>
        <v>13.017939237925003</v>
      </c>
      <c r="H168" s="56">
        <f>D168-F168</f>
        <v>300.60651789999974</v>
      </c>
      <c r="I168" s="48">
        <f>((H168/H155)-1)*100</f>
        <v>-36.15067137734821</v>
      </c>
    </row>
    <row r="169" spans="1:9" ht="18.75">
      <c r="A169" s="39" t="s">
        <v>46</v>
      </c>
      <c r="B169" s="58">
        <f t="shared" si="57"/>
        <v>500.77565254000001</v>
      </c>
      <c r="C169" s="59">
        <f>((B169/B156)-1)*100</f>
        <v>4.4624205592021182</v>
      </c>
      <c r="D169" s="26">
        <v>261.24267673000003</v>
      </c>
      <c r="E169" s="60">
        <f>((D169/D156)-1)*100</f>
        <v>0.2206736494388517</v>
      </c>
      <c r="F169" s="58">
        <v>239.53297581000001</v>
      </c>
      <c r="G169" s="59">
        <f>((F169/F156)-1)*100</f>
        <v>9.5177658625962955</v>
      </c>
      <c r="H169" s="61">
        <f t="shared" si="58"/>
        <v>21.709700920000017</v>
      </c>
      <c r="I169" s="31">
        <f>((H169/H156)-1)*100</f>
        <v>-48.250307209990481</v>
      </c>
    </row>
    <row r="170" spans="1:9" ht="18.75">
      <c r="A170" s="39" t="s">
        <v>47</v>
      </c>
      <c r="B170" s="58">
        <f t="shared" si="57"/>
        <v>443.75883193999999</v>
      </c>
      <c r="C170" s="59">
        <f t="shared" ref="C170:C179" si="64">((B170/B157)-1)*100</f>
        <v>-5.5362628030401595</v>
      </c>
      <c r="D170" s="26">
        <v>233.67307790999999</v>
      </c>
      <c r="E170" s="60">
        <f t="shared" ref="E170:E180" si="65">((D170/D157)-1)*100</f>
        <v>-9.1853951643416245</v>
      </c>
      <c r="F170" s="58">
        <v>210.08575403</v>
      </c>
      <c r="G170" s="59">
        <f t="shared" ref="G170:G180" si="66">((F170/F157)-1)*100</f>
        <v>-1.1168104015834901</v>
      </c>
      <c r="H170" s="61">
        <f t="shared" si="58"/>
        <v>23.587323879999985</v>
      </c>
      <c r="I170" s="31">
        <f>((H170/H157)-1)*100</f>
        <v>-47.407604418759774</v>
      </c>
    </row>
    <row r="171" spans="1:9" ht="18.75">
      <c r="A171" s="39" t="s">
        <v>48</v>
      </c>
      <c r="B171" s="58">
        <f t="shared" si="57"/>
        <v>518.39961243000005</v>
      </c>
      <c r="C171" s="59">
        <f t="shared" si="64"/>
        <v>-0.53061082922336578</v>
      </c>
      <c r="D171" s="26">
        <v>272.68867746000001</v>
      </c>
      <c r="E171" s="60">
        <f t="shared" si="65"/>
        <v>-6.1233372486330762</v>
      </c>
      <c r="F171" s="58">
        <v>245.71093497000001</v>
      </c>
      <c r="G171" s="59">
        <f t="shared" si="66"/>
        <v>6.511538186519461</v>
      </c>
      <c r="H171" s="61">
        <f t="shared" si="58"/>
        <v>26.977742489999997</v>
      </c>
      <c r="I171" s="31">
        <f t="shared" ref="I171" si="67">((H171/H158)-1)*100</f>
        <v>-54.876131520571732</v>
      </c>
    </row>
    <row r="172" spans="1:9" ht="18.75">
      <c r="A172" s="39" t="s">
        <v>49</v>
      </c>
      <c r="B172" s="58">
        <f t="shared" si="57"/>
        <v>465.16973755999999</v>
      </c>
      <c r="C172" s="59">
        <f t="shared" si="64"/>
        <v>4.0518194782615424</v>
      </c>
      <c r="D172" s="26">
        <v>240.70849933</v>
      </c>
      <c r="E172" s="60">
        <f t="shared" si="65"/>
        <v>1.2233740022358441</v>
      </c>
      <c r="F172" s="58">
        <v>224.46123822999999</v>
      </c>
      <c r="G172" s="59">
        <f t="shared" si="66"/>
        <v>7.2660678577785687</v>
      </c>
      <c r="H172" s="61">
        <f t="shared" si="58"/>
        <v>16.247261100000003</v>
      </c>
      <c r="I172" s="31">
        <f>((H172/H159)-1)*100</f>
        <v>-43.077562937454871</v>
      </c>
    </row>
    <row r="173" spans="1:9" ht="18.75">
      <c r="A173" s="39" t="s">
        <v>50</v>
      </c>
      <c r="B173" s="58">
        <f t="shared" si="57"/>
        <v>521.90500675999999</v>
      </c>
      <c r="C173" s="59">
        <f t="shared" si="64"/>
        <v>5.4526064595754153</v>
      </c>
      <c r="D173" s="26">
        <v>271.50736800999999</v>
      </c>
      <c r="E173" s="60">
        <f t="shared" si="65"/>
        <v>2.5118897481495983</v>
      </c>
      <c r="F173" s="58">
        <v>250.39763875</v>
      </c>
      <c r="G173" s="59">
        <f t="shared" si="66"/>
        <v>8.8380139343535511</v>
      </c>
      <c r="H173" s="61">
        <f t="shared" si="58"/>
        <v>21.109729259999995</v>
      </c>
      <c r="I173" s="31">
        <f t="shared" ref="I173:I179" si="68">((H173/H160)-1)*100</f>
        <v>-39.322437937643905</v>
      </c>
    </row>
    <row r="174" spans="1:9" ht="18.75">
      <c r="A174" s="39" t="s">
        <v>51</v>
      </c>
      <c r="B174" s="58">
        <f t="shared" si="57"/>
        <v>504.84512275999998</v>
      </c>
      <c r="C174" s="59">
        <f t="shared" si="64"/>
        <v>5.1240244129258539</v>
      </c>
      <c r="D174" s="26">
        <v>267.57940659000002</v>
      </c>
      <c r="E174" s="60">
        <f t="shared" si="65"/>
        <v>-4.8242175148394129E-2</v>
      </c>
      <c r="F174" s="58">
        <v>237.26571616999999</v>
      </c>
      <c r="G174" s="59">
        <f t="shared" si="66"/>
        <v>11.639180132566263</v>
      </c>
      <c r="H174" s="61">
        <f t="shared" si="58"/>
        <v>30.313690420000029</v>
      </c>
      <c r="I174" s="31">
        <f t="shared" si="68"/>
        <v>-45.063472756697607</v>
      </c>
    </row>
    <row r="175" spans="1:9" ht="18.75">
      <c r="A175" s="39" t="s">
        <v>52</v>
      </c>
      <c r="B175" s="58">
        <f t="shared" si="57"/>
        <v>546.94278187999998</v>
      </c>
      <c r="C175" s="59">
        <f t="shared" si="64"/>
        <v>15.945156845731967</v>
      </c>
      <c r="D175" s="26">
        <v>280.31417364999999</v>
      </c>
      <c r="E175" s="60">
        <f t="shared" si="65"/>
        <v>10.017743640136811</v>
      </c>
      <c r="F175" s="58">
        <v>266.62860823</v>
      </c>
      <c r="G175" s="59">
        <f t="shared" si="66"/>
        <v>22.906883859109971</v>
      </c>
      <c r="H175" s="61">
        <f t="shared" si="58"/>
        <v>13.685565419999989</v>
      </c>
      <c r="I175" s="31">
        <f t="shared" si="68"/>
        <v>-63.846937820974915</v>
      </c>
    </row>
    <row r="176" spans="1:9" ht="18.75">
      <c r="A176" s="39" t="s">
        <v>53</v>
      </c>
      <c r="B176" s="58">
        <f t="shared" si="57"/>
        <v>572.28780777999998</v>
      </c>
      <c r="C176" s="59">
        <f t="shared" si="64"/>
        <v>23.902976103207507</v>
      </c>
      <c r="D176" s="26">
        <v>292.39242376999999</v>
      </c>
      <c r="E176" s="60">
        <f t="shared" si="65"/>
        <v>17.153676820190466</v>
      </c>
      <c r="F176" s="58">
        <v>279.89538400999999</v>
      </c>
      <c r="G176" s="59">
        <f t="shared" si="66"/>
        <v>31.837329490974199</v>
      </c>
      <c r="H176" s="61">
        <f t="shared" si="58"/>
        <v>12.497039760000007</v>
      </c>
      <c r="I176" s="31">
        <f t="shared" si="68"/>
        <v>-66.474881610842047</v>
      </c>
    </row>
    <row r="177" spans="1:9" ht="18.75">
      <c r="A177" s="39" t="s">
        <v>54</v>
      </c>
      <c r="B177" s="34">
        <f t="shared" si="57"/>
        <v>550.65418666000005</v>
      </c>
      <c r="C177" s="59">
        <f t="shared" si="64"/>
        <v>14.984958576733053</v>
      </c>
      <c r="D177" s="26">
        <v>290.32705040000002</v>
      </c>
      <c r="E177" s="60">
        <f t="shared" si="65"/>
        <v>9.3626007901687522</v>
      </c>
      <c r="F177" s="58">
        <v>260.32713625999997</v>
      </c>
      <c r="G177" s="59">
        <f t="shared" si="66"/>
        <v>21.978565718758958</v>
      </c>
      <c r="H177" s="61">
        <f t="shared" si="58"/>
        <v>29.999914140000044</v>
      </c>
      <c r="I177" s="31">
        <f t="shared" si="68"/>
        <v>-42.365021446270269</v>
      </c>
    </row>
    <row r="178" spans="1:9" ht="18.75">
      <c r="A178" s="39" t="s">
        <v>55</v>
      </c>
      <c r="B178" s="58">
        <f t="shared" si="57"/>
        <v>568.6553792499999</v>
      </c>
      <c r="C178" s="59">
        <f t="shared" si="64"/>
        <v>12.785820876315546</v>
      </c>
      <c r="D178" s="26">
        <v>298.13574584999998</v>
      </c>
      <c r="E178" s="60">
        <f t="shared" si="65"/>
        <v>12.211531161309598</v>
      </c>
      <c r="F178" s="58">
        <v>270.51963339999998</v>
      </c>
      <c r="G178" s="59">
        <f t="shared" si="66"/>
        <v>13.425584934096024</v>
      </c>
      <c r="H178" s="61">
        <f t="shared" si="58"/>
        <v>27.616112450000003</v>
      </c>
      <c r="I178" s="31">
        <f t="shared" si="68"/>
        <v>1.5628012064831776</v>
      </c>
    </row>
    <row r="179" spans="1:9" ht="18.75">
      <c r="A179" s="39" t="s">
        <v>56</v>
      </c>
      <c r="B179" s="58">
        <f t="shared" si="57"/>
        <v>535.76617034000003</v>
      </c>
      <c r="C179" s="59">
        <f t="shared" si="64"/>
        <v>8.5609787805261526</v>
      </c>
      <c r="D179" s="26">
        <v>284.85395144</v>
      </c>
      <c r="E179" s="60">
        <f t="shared" si="65"/>
        <v>9.6378638036474396</v>
      </c>
      <c r="F179" s="58">
        <v>250.9122189</v>
      </c>
      <c r="G179" s="59">
        <f t="shared" si="66"/>
        <v>7.3637779912691714</v>
      </c>
      <c r="H179" s="61">
        <f t="shared" si="58"/>
        <v>33.941732540000004</v>
      </c>
      <c r="I179" s="31">
        <f t="shared" si="68"/>
        <v>29.99204539844844</v>
      </c>
    </row>
    <row r="180" spans="1:9" ht="18.75">
      <c r="A180" s="39" t="s">
        <v>57</v>
      </c>
      <c r="B180" s="58">
        <f t="shared" si="57"/>
        <v>578.33938588000001</v>
      </c>
      <c r="C180" s="59">
        <f>((B180/B167)-1)*100</f>
        <v>19.723840089924472</v>
      </c>
      <c r="D180" s="26">
        <v>310.63004569999998</v>
      </c>
      <c r="E180" s="60">
        <f t="shared" si="65"/>
        <v>22.227012602551397</v>
      </c>
      <c r="F180" s="58">
        <v>267.70934018000003</v>
      </c>
      <c r="G180" s="59">
        <f t="shared" si="66"/>
        <v>16.94486485037574</v>
      </c>
      <c r="H180" s="61">
        <f t="shared" si="58"/>
        <v>42.920705519999956</v>
      </c>
      <c r="I180" s="31">
        <f>((H180/H167)-1)*100</f>
        <v>70.167535919521413</v>
      </c>
    </row>
    <row r="181" spans="1:9" ht="18.75">
      <c r="A181" s="36" t="s">
        <v>82</v>
      </c>
      <c r="B181" s="54">
        <f t="shared" si="57"/>
        <v>1610.0534671652988</v>
      </c>
      <c r="C181" s="55">
        <f>((B181/B194)-1)*100</f>
        <v>10.056459177897592</v>
      </c>
      <c r="D181" s="54">
        <f>SUM(D182:D193)</f>
        <v>851.27246804649985</v>
      </c>
      <c r="E181" s="55">
        <f>((D181/D194)-1)*100</f>
        <v>10.899889636853977</v>
      </c>
      <c r="F181" s="54">
        <f>SUM(F182:F193)</f>
        <v>758.78099911879895</v>
      </c>
      <c r="G181" s="55">
        <f>((F181/F194)-1)*100</f>
        <v>9.1253598861105836</v>
      </c>
      <c r="H181" s="56">
        <f t="shared" si="58"/>
        <v>92.491468927700907</v>
      </c>
      <c r="I181" s="57">
        <f>((H181/H194)-1)*100</f>
        <v>27.972005162717561</v>
      </c>
    </row>
    <row r="182" spans="1:9" ht="18.75">
      <c r="A182" s="39" t="s">
        <v>46</v>
      </c>
      <c r="B182" s="58">
        <f t="shared" si="57"/>
        <v>542.28859784389874</v>
      </c>
      <c r="C182" s="59">
        <f>((B182/B169)-1)*100</f>
        <v>8.2897291618191815</v>
      </c>
      <c r="D182" s="40">
        <v>275.24439454999964</v>
      </c>
      <c r="E182" s="60">
        <f>((D182/D169)-1)*100</f>
        <v>5.3596594535243902</v>
      </c>
      <c r="F182" s="58">
        <v>267.0442032938991</v>
      </c>
      <c r="G182" s="59">
        <f>((F182/F169)-1)*100</f>
        <v>11.485361207937107</v>
      </c>
      <c r="H182" s="61">
        <f t="shared" si="58"/>
        <v>8.2001912561005383</v>
      </c>
      <c r="I182" s="31">
        <f t="shared" ref="I182:I193" si="69">((H182/H169)-1)*100</f>
        <v>-62.227986067988027</v>
      </c>
    </row>
    <row r="183" spans="1:9" ht="18.75">
      <c r="A183" s="39" t="s">
        <v>47</v>
      </c>
      <c r="B183" s="33">
        <f t="shared" si="57"/>
        <v>504.11368711709997</v>
      </c>
      <c r="C183" s="25">
        <f t="shared" ref="C183:C192" si="70">((B183/B170)-1)*100</f>
        <v>13.600823427726283</v>
      </c>
      <c r="D183" s="40">
        <v>266.26253746570035</v>
      </c>
      <c r="E183" s="35">
        <f t="shared" ref="E183:E192" si="71">((D183/D170)-1)*100</f>
        <v>13.946604310254473</v>
      </c>
      <c r="F183" s="33">
        <v>237.85114965139962</v>
      </c>
      <c r="G183" s="25">
        <f t="shared" ref="G183:G193" si="72">((F183/F170)-1)*100</f>
        <v>13.216220085744013</v>
      </c>
      <c r="H183" s="28">
        <f t="shared" si="58"/>
        <v>28.411387814300724</v>
      </c>
      <c r="I183" s="31">
        <f t="shared" si="69"/>
        <v>20.451934093257297</v>
      </c>
    </row>
    <row r="184" spans="1:9" ht="19.5" thickBot="1">
      <c r="A184" s="42" t="s">
        <v>48</v>
      </c>
      <c r="B184" s="43">
        <f t="shared" si="57"/>
        <v>563.6511822043002</v>
      </c>
      <c r="C184" s="44">
        <f t="shared" si="70"/>
        <v>8.7290902017042917</v>
      </c>
      <c r="D184" s="62">
        <v>309.76553603079992</v>
      </c>
      <c r="E184" s="45">
        <f t="shared" si="71"/>
        <v>13.596772303183947</v>
      </c>
      <c r="F184" s="43">
        <v>253.88564617350025</v>
      </c>
      <c r="G184" s="44">
        <f t="shared" si="72"/>
        <v>3.3269627192205942</v>
      </c>
      <c r="H184" s="46">
        <f t="shared" si="58"/>
        <v>55.879889857299673</v>
      </c>
      <c r="I184" s="47">
        <f t="shared" si="69"/>
        <v>107.13330582799139</v>
      </c>
    </row>
    <row r="185" spans="1:9" ht="18.75" hidden="1">
      <c r="A185" s="39" t="s">
        <v>49</v>
      </c>
      <c r="B185" s="58">
        <f t="shared" si="57"/>
        <v>0</v>
      </c>
      <c r="C185" s="59">
        <f t="shared" si="70"/>
        <v>-100</v>
      </c>
      <c r="D185" s="40"/>
      <c r="E185" s="60">
        <f t="shared" si="71"/>
        <v>-100</v>
      </c>
      <c r="F185" s="58"/>
      <c r="G185" s="59">
        <f t="shared" si="72"/>
        <v>-100</v>
      </c>
      <c r="H185" s="61">
        <f t="shared" si="58"/>
        <v>0</v>
      </c>
      <c r="I185" s="31">
        <f t="shared" si="69"/>
        <v>-100</v>
      </c>
    </row>
    <row r="186" spans="1:9" ht="18.75" hidden="1">
      <c r="A186" s="39" t="s">
        <v>50</v>
      </c>
      <c r="B186" s="58">
        <f t="shared" si="57"/>
        <v>0</v>
      </c>
      <c r="C186" s="59">
        <f t="shared" si="70"/>
        <v>-100</v>
      </c>
      <c r="D186" s="40"/>
      <c r="E186" s="60">
        <f t="shared" si="71"/>
        <v>-100</v>
      </c>
      <c r="F186" s="58"/>
      <c r="G186" s="59">
        <f t="shared" si="72"/>
        <v>-100</v>
      </c>
      <c r="H186" s="61">
        <f t="shared" si="58"/>
        <v>0</v>
      </c>
      <c r="I186" s="31">
        <f t="shared" si="69"/>
        <v>-100</v>
      </c>
    </row>
    <row r="187" spans="1:9" ht="18.75" hidden="1">
      <c r="A187" s="39" t="s">
        <v>51</v>
      </c>
      <c r="B187" s="58">
        <f t="shared" si="57"/>
        <v>0</v>
      </c>
      <c r="C187" s="59">
        <f t="shared" si="70"/>
        <v>-100</v>
      </c>
      <c r="D187" s="40"/>
      <c r="E187" s="60">
        <f t="shared" si="71"/>
        <v>-100</v>
      </c>
      <c r="F187" s="58"/>
      <c r="G187" s="59">
        <f t="shared" si="72"/>
        <v>-100</v>
      </c>
      <c r="H187" s="61">
        <f t="shared" si="58"/>
        <v>0</v>
      </c>
      <c r="I187" s="31">
        <f t="shared" si="69"/>
        <v>-100</v>
      </c>
    </row>
    <row r="188" spans="1:9" ht="18.75" hidden="1">
      <c r="A188" s="39" t="s">
        <v>52</v>
      </c>
      <c r="B188" s="58">
        <f t="shared" si="57"/>
        <v>0</v>
      </c>
      <c r="C188" s="59">
        <f t="shared" si="70"/>
        <v>-100</v>
      </c>
      <c r="D188" s="40"/>
      <c r="E188" s="60">
        <f t="shared" si="71"/>
        <v>-100</v>
      </c>
      <c r="F188" s="58"/>
      <c r="G188" s="59">
        <f t="shared" si="72"/>
        <v>-100</v>
      </c>
      <c r="H188" s="61">
        <f t="shared" si="58"/>
        <v>0</v>
      </c>
      <c r="I188" s="31">
        <f t="shared" si="69"/>
        <v>-100</v>
      </c>
    </row>
    <row r="189" spans="1:9" ht="18.75" hidden="1">
      <c r="A189" s="39" t="s">
        <v>53</v>
      </c>
      <c r="B189" s="58">
        <f t="shared" si="57"/>
        <v>0</v>
      </c>
      <c r="C189" s="59">
        <f t="shared" si="70"/>
        <v>-100</v>
      </c>
      <c r="D189" s="40"/>
      <c r="E189" s="60">
        <f t="shared" si="71"/>
        <v>-100</v>
      </c>
      <c r="F189" s="58"/>
      <c r="G189" s="59">
        <f t="shared" si="72"/>
        <v>-100</v>
      </c>
      <c r="H189" s="61">
        <f t="shared" si="58"/>
        <v>0</v>
      </c>
      <c r="I189" s="31">
        <f t="shared" si="69"/>
        <v>-100</v>
      </c>
    </row>
    <row r="190" spans="1:9" ht="18.75" hidden="1">
      <c r="A190" s="39" t="s">
        <v>54</v>
      </c>
      <c r="B190" s="34">
        <f t="shared" si="57"/>
        <v>0</v>
      </c>
      <c r="C190" s="59">
        <f t="shared" si="70"/>
        <v>-100</v>
      </c>
      <c r="D190" s="40"/>
      <c r="E190" s="60">
        <f t="shared" si="71"/>
        <v>-100</v>
      </c>
      <c r="F190" s="58"/>
      <c r="G190" s="59">
        <f t="shared" si="72"/>
        <v>-100</v>
      </c>
      <c r="H190" s="61">
        <f t="shared" si="58"/>
        <v>0</v>
      </c>
      <c r="I190" s="31">
        <f t="shared" si="69"/>
        <v>-100</v>
      </c>
    </row>
    <row r="191" spans="1:9" ht="18.75" hidden="1">
      <c r="A191" s="39" t="s">
        <v>55</v>
      </c>
      <c r="B191" s="58">
        <f t="shared" si="57"/>
        <v>0</v>
      </c>
      <c r="C191" s="59">
        <f t="shared" si="70"/>
        <v>-100</v>
      </c>
      <c r="D191" s="40"/>
      <c r="E191" s="60">
        <f t="shared" si="71"/>
        <v>-100</v>
      </c>
      <c r="F191" s="58"/>
      <c r="G191" s="59">
        <f t="shared" si="72"/>
        <v>-100</v>
      </c>
      <c r="H191" s="61">
        <f t="shared" si="58"/>
        <v>0</v>
      </c>
      <c r="I191" s="31">
        <f t="shared" si="69"/>
        <v>-100</v>
      </c>
    </row>
    <row r="192" spans="1:9" ht="18.75" hidden="1">
      <c r="A192" s="39" t="s">
        <v>56</v>
      </c>
      <c r="B192" s="58">
        <f t="shared" si="57"/>
        <v>0</v>
      </c>
      <c r="C192" s="59">
        <f t="shared" si="70"/>
        <v>-100</v>
      </c>
      <c r="D192" s="40"/>
      <c r="E192" s="60">
        <f t="shared" si="71"/>
        <v>-100</v>
      </c>
      <c r="F192" s="58"/>
      <c r="G192" s="59">
        <f t="shared" si="72"/>
        <v>-100</v>
      </c>
      <c r="H192" s="61">
        <f t="shared" si="58"/>
        <v>0</v>
      </c>
      <c r="I192" s="31">
        <f t="shared" si="69"/>
        <v>-100</v>
      </c>
    </row>
    <row r="193" spans="1:9" ht="19.5" hidden="1" thickBot="1">
      <c r="A193" s="42" t="s">
        <v>57</v>
      </c>
      <c r="B193" s="43">
        <f t="shared" si="57"/>
        <v>0</v>
      </c>
      <c r="C193" s="44">
        <f>((B193/B180)-1)*100</f>
        <v>-100</v>
      </c>
      <c r="D193" s="62"/>
      <c r="E193" s="45">
        <f>((D193/D180)-1)*100</f>
        <v>-100</v>
      </c>
      <c r="F193" s="43"/>
      <c r="G193" s="44">
        <f t="shared" si="72"/>
        <v>-100</v>
      </c>
      <c r="H193" s="46">
        <f t="shared" si="58"/>
        <v>0</v>
      </c>
      <c r="I193" s="47">
        <f t="shared" si="69"/>
        <v>-100</v>
      </c>
    </row>
    <row r="194" spans="1:9" ht="17.25" hidden="1" customHeight="1">
      <c r="A194" s="49" t="s">
        <v>88</v>
      </c>
      <c r="B194" s="50">
        <f>SUM(B169:B171)</f>
        <v>1462.9340969099999</v>
      </c>
      <c r="D194" s="50">
        <f>SUM(D169:D171)</f>
        <v>767.60443210000005</v>
      </c>
      <c r="F194" s="50">
        <f>SUM(F169:F171)</f>
        <v>695.32966481000005</v>
      </c>
      <c r="H194" s="50">
        <f>SUM(H169:H171)</f>
        <v>72.27476729</v>
      </c>
    </row>
    <row r="195" spans="1:9" ht="18.75">
      <c r="A195" s="51" t="s">
        <v>86</v>
      </c>
      <c r="H195" s="52"/>
      <c r="I195" s="53" t="s">
        <v>202</v>
      </c>
    </row>
    <row r="196" spans="1:9">
      <c r="A196" s="51" t="s">
        <v>69</v>
      </c>
    </row>
  </sheetData>
  <mergeCells count="7">
    <mergeCell ref="A1:I1"/>
    <mergeCell ref="A2:I2"/>
    <mergeCell ref="A3:A4"/>
    <mergeCell ref="B3:C3"/>
    <mergeCell ref="D3:E3"/>
    <mergeCell ref="F3:G3"/>
    <mergeCell ref="H3:I3"/>
  </mergeCells>
  <phoneticPr fontId="5" type="noConversion"/>
  <pageMargins left="0.7" right="0.7" top="0.75" bottom="0.75" header="0.3" footer="0.3"/>
  <pageSetup paperSize="9" scale="99" fitToWidth="0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4815AE0-E131-4999-A982-5A18B1B826A6}">
  <sheetPr>
    <tabColor theme="7" tint="0.59999389629810485"/>
    <pageSetUpPr fitToPage="1"/>
  </sheetPr>
  <dimension ref="A1:I196"/>
  <sheetViews>
    <sheetView zoomScale="80" zoomScaleNormal="80" workbookViewId="0">
      <pane xSplit="1" ySplit="7" topLeftCell="B155" activePane="bottomRight" state="frozen"/>
      <selection activeCell="F182" sqref="F182:F186"/>
      <selection pane="topRight" activeCell="F182" sqref="F182:F186"/>
      <selection pane="bottomLeft" activeCell="F182" sqref="F182:F186"/>
      <selection pane="bottomRight" activeCell="F182" sqref="F182:F186"/>
    </sheetView>
  </sheetViews>
  <sheetFormatPr defaultRowHeight="16.5"/>
  <cols>
    <col min="1" max="1" width="13.25" style="73" customWidth="1"/>
    <col min="2" max="2" width="10" customWidth="1"/>
    <col min="4" max="4" width="9.25" customWidth="1"/>
    <col min="5" max="5" width="9.375" bestFit="1" customWidth="1"/>
    <col min="8" max="8" width="8.625" customWidth="1"/>
    <col min="9" max="9" width="11.875" customWidth="1"/>
    <col min="228" max="228" width="13.25" customWidth="1"/>
    <col min="229" max="229" width="10" customWidth="1"/>
    <col min="231" max="231" width="9.25" customWidth="1"/>
    <col min="235" max="235" width="8.625" customWidth="1"/>
    <col min="236" max="236" width="9.375" customWidth="1"/>
    <col min="484" max="484" width="13.25" customWidth="1"/>
    <col min="485" max="485" width="10" customWidth="1"/>
    <col min="487" max="487" width="9.25" customWidth="1"/>
    <col min="491" max="491" width="8.625" customWidth="1"/>
    <col min="492" max="492" width="9.375" customWidth="1"/>
    <col min="740" max="740" width="13.25" customWidth="1"/>
    <col min="741" max="741" width="10" customWidth="1"/>
    <col min="743" max="743" width="9.25" customWidth="1"/>
    <col min="747" max="747" width="8.625" customWidth="1"/>
    <col min="748" max="748" width="9.375" customWidth="1"/>
    <col min="996" max="996" width="13.25" customWidth="1"/>
    <col min="997" max="997" width="10" customWidth="1"/>
    <col min="999" max="999" width="9.25" customWidth="1"/>
    <col min="1003" max="1003" width="8.625" customWidth="1"/>
    <col min="1004" max="1004" width="9.375" customWidth="1"/>
    <col min="1252" max="1252" width="13.25" customWidth="1"/>
    <col min="1253" max="1253" width="10" customWidth="1"/>
    <col min="1255" max="1255" width="9.25" customWidth="1"/>
    <col min="1259" max="1259" width="8.625" customWidth="1"/>
    <col min="1260" max="1260" width="9.375" customWidth="1"/>
    <col min="1508" max="1508" width="13.25" customWidth="1"/>
    <col min="1509" max="1509" width="10" customWidth="1"/>
    <col min="1511" max="1511" width="9.25" customWidth="1"/>
    <col min="1515" max="1515" width="8.625" customWidth="1"/>
    <col min="1516" max="1516" width="9.375" customWidth="1"/>
    <col min="1764" max="1764" width="13.25" customWidth="1"/>
    <col min="1765" max="1765" width="10" customWidth="1"/>
    <col min="1767" max="1767" width="9.25" customWidth="1"/>
    <col min="1771" max="1771" width="8.625" customWidth="1"/>
    <col min="1772" max="1772" width="9.375" customWidth="1"/>
    <col min="2020" max="2020" width="13.25" customWidth="1"/>
    <col min="2021" max="2021" width="10" customWidth="1"/>
    <col min="2023" max="2023" width="9.25" customWidth="1"/>
    <col min="2027" max="2027" width="8.625" customWidth="1"/>
    <col min="2028" max="2028" width="9.375" customWidth="1"/>
    <col min="2276" max="2276" width="13.25" customWidth="1"/>
    <col min="2277" max="2277" width="10" customWidth="1"/>
    <col min="2279" max="2279" width="9.25" customWidth="1"/>
    <col min="2283" max="2283" width="8.625" customWidth="1"/>
    <col min="2284" max="2284" width="9.375" customWidth="1"/>
    <col min="2532" max="2532" width="13.25" customWidth="1"/>
    <col min="2533" max="2533" width="10" customWidth="1"/>
    <col min="2535" max="2535" width="9.25" customWidth="1"/>
    <col min="2539" max="2539" width="8.625" customWidth="1"/>
    <col min="2540" max="2540" width="9.375" customWidth="1"/>
    <col min="2788" max="2788" width="13.25" customWidth="1"/>
    <col min="2789" max="2789" width="10" customWidth="1"/>
    <col min="2791" max="2791" width="9.25" customWidth="1"/>
    <col min="2795" max="2795" width="8.625" customWidth="1"/>
    <col min="2796" max="2796" width="9.375" customWidth="1"/>
    <col min="3044" max="3044" width="13.25" customWidth="1"/>
    <col min="3045" max="3045" width="10" customWidth="1"/>
    <col min="3047" max="3047" width="9.25" customWidth="1"/>
    <col min="3051" max="3051" width="8.625" customWidth="1"/>
    <col min="3052" max="3052" width="9.375" customWidth="1"/>
    <col min="3300" max="3300" width="13.25" customWidth="1"/>
    <col min="3301" max="3301" width="10" customWidth="1"/>
    <col min="3303" max="3303" width="9.25" customWidth="1"/>
    <col min="3307" max="3307" width="8.625" customWidth="1"/>
    <col min="3308" max="3308" width="9.375" customWidth="1"/>
    <col min="3556" max="3556" width="13.25" customWidth="1"/>
    <col min="3557" max="3557" width="10" customWidth="1"/>
    <col min="3559" max="3559" width="9.25" customWidth="1"/>
    <col min="3563" max="3563" width="8.625" customWidth="1"/>
    <col min="3564" max="3564" width="9.375" customWidth="1"/>
    <col min="3812" max="3812" width="13.25" customWidth="1"/>
    <col min="3813" max="3813" width="10" customWidth="1"/>
    <col min="3815" max="3815" width="9.25" customWidth="1"/>
    <col min="3819" max="3819" width="8.625" customWidth="1"/>
    <col min="3820" max="3820" width="9.375" customWidth="1"/>
    <col min="4068" max="4068" width="13.25" customWidth="1"/>
    <col min="4069" max="4069" width="10" customWidth="1"/>
    <col min="4071" max="4071" width="9.25" customWidth="1"/>
    <col min="4075" max="4075" width="8.625" customWidth="1"/>
    <col min="4076" max="4076" width="9.375" customWidth="1"/>
    <col min="4324" max="4324" width="13.25" customWidth="1"/>
    <col min="4325" max="4325" width="10" customWidth="1"/>
    <col min="4327" max="4327" width="9.25" customWidth="1"/>
    <col min="4331" max="4331" width="8.625" customWidth="1"/>
    <col min="4332" max="4332" width="9.375" customWidth="1"/>
    <col min="4580" max="4580" width="13.25" customWidth="1"/>
    <col min="4581" max="4581" width="10" customWidth="1"/>
    <col min="4583" max="4583" width="9.25" customWidth="1"/>
    <col min="4587" max="4587" width="8.625" customWidth="1"/>
    <col min="4588" max="4588" width="9.375" customWidth="1"/>
    <col min="4836" max="4836" width="13.25" customWidth="1"/>
    <col min="4837" max="4837" width="10" customWidth="1"/>
    <col min="4839" max="4839" width="9.25" customWidth="1"/>
    <col min="4843" max="4843" width="8.625" customWidth="1"/>
    <col min="4844" max="4844" width="9.375" customWidth="1"/>
    <col min="5092" max="5092" width="13.25" customWidth="1"/>
    <col min="5093" max="5093" width="10" customWidth="1"/>
    <col min="5095" max="5095" width="9.25" customWidth="1"/>
    <col min="5099" max="5099" width="8.625" customWidth="1"/>
    <col min="5100" max="5100" width="9.375" customWidth="1"/>
    <col min="5348" max="5348" width="13.25" customWidth="1"/>
    <col min="5349" max="5349" width="10" customWidth="1"/>
    <col min="5351" max="5351" width="9.25" customWidth="1"/>
    <col min="5355" max="5355" width="8.625" customWidth="1"/>
    <col min="5356" max="5356" width="9.375" customWidth="1"/>
    <col min="5604" max="5604" width="13.25" customWidth="1"/>
    <col min="5605" max="5605" width="10" customWidth="1"/>
    <col min="5607" max="5607" width="9.25" customWidth="1"/>
    <col min="5611" max="5611" width="8.625" customWidth="1"/>
    <col min="5612" max="5612" width="9.375" customWidth="1"/>
    <col min="5860" max="5860" width="13.25" customWidth="1"/>
    <col min="5861" max="5861" width="10" customWidth="1"/>
    <col min="5863" max="5863" width="9.25" customWidth="1"/>
    <col min="5867" max="5867" width="8.625" customWidth="1"/>
    <col min="5868" max="5868" width="9.375" customWidth="1"/>
    <col min="6116" max="6116" width="13.25" customWidth="1"/>
    <col min="6117" max="6117" width="10" customWidth="1"/>
    <col min="6119" max="6119" width="9.25" customWidth="1"/>
    <col min="6123" max="6123" width="8.625" customWidth="1"/>
    <col min="6124" max="6124" width="9.375" customWidth="1"/>
    <col min="6372" max="6372" width="13.25" customWidth="1"/>
    <col min="6373" max="6373" width="10" customWidth="1"/>
    <col min="6375" max="6375" width="9.25" customWidth="1"/>
    <col min="6379" max="6379" width="8.625" customWidth="1"/>
    <col min="6380" max="6380" width="9.375" customWidth="1"/>
    <col min="6628" max="6628" width="13.25" customWidth="1"/>
    <col min="6629" max="6629" width="10" customWidth="1"/>
    <col min="6631" max="6631" width="9.25" customWidth="1"/>
    <col min="6635" max="6635" width="8.625" customWidth="1"/>
    <col min="6636" max="6636" width="9.375" customWidth="1"/>
    <col min="6884" max="6884" width="13.25" customWidth="1"/>
    <col min="6885" max="6885" width="10" customWidth="1"/>
    <col min="6887" max="6887" width="9.25" customWidth="1"/>
    <col min="6891" max="6891" width="8.625" customWidth="1"/>
    <col min="6892" max="6892" width="9.375" customWidth="1"/>
    <col min="7140" max="7140" width="13.25" customWidth="1"/>
    <col min="7141" max="7141" width="10" customWidth="1"/>
    <col min="7143" max="7143" width="9.25" customWidth="1"/>
    <col min="7147" max="7147" width="8.625" customWidth="1"/>
    <col min="7148" max="7148" width="9.375" customWidth="1"/>
    <col min="7396" max="7396" width="13.25" customWidth="1"/>
    <col min="7397" max="7397" width="10" customWidth="1"/>
    <col min="7399" max="7399" width="9.25" customWidth="1"/>
    <col min="7403" max="7403" width="8.625" customWidth="1"/>
    <col min="7404" max="7404" width="9.375" customWidth="1"/>
    <col min="7652" max="7652" width="13.25" customWidth="1"/>
    <col min="7653" max="7653" width="10" customWidth="1"/>
    <col min="7655" max="7655" width="9.25" customWidth="1"/>
    <col min="7659" max="7659" width="8.625" customWidth="1"/>
    <col min="7660" max="7660" width="9.375" customWidth="1"/>
    <col min="7908" max="7908" width="13.25" customWidth="1"/>
    <col min="7909" max="7909" width="10" customWidth="1"/>
    <col min="7911" max="7911" width="9.25" customWidth="1"/>
    <col min="7915" max="7915" width="8.625" customWidth="1"/>
    <col min="7916" max="7916" width="9.375" customWidth="1"/>
    <col min="8164" max="8164" width="13.25" customWidth="1"/>
    <col min="8165" max="8165" width="10" customWidth="1"/>
    <col min="8167" max="8167" width="9.25" customWidth="1"/>
    <col min="8171" max="8171" width="8.625" customWidth="1"/>
    <col min="8172" max="8172" width="9.375" customWidth="1"/>
    <col min="8420" max="8420" width="13.25" customWidth="1"/>
    <col min="8421" max="8421" width="10" customWidth="1"/>
    <col min="8423" max="8423" width="9.25" customWidth="1"/>
    <col min="8427" max="8427" width="8.625" customWidth="1"/>
    <col min="8428" max="8428" width="9.375" customWidth="1"/>
    <col min="8676" max="8676" width="13.25" customWidth="1"/>
    <col min="8677" max="8677" width="10" customWidth="1"/>
    <col min="8679" max="8679" width="9.25" customWidth="1"/>
    <col min="8683" max="8683" width="8.625" customWidth="1"/>
    <col min="8684" max="8684" width="9.375" customWidth="1"/>
    <col min="8932" max="8932" width="13.25" customWidth="1"/>
    <col min="8933" max="8933" width="10" customWidth="1"/>
    <col min="8935" max="8935" width="9.25" customWidth="1"/>
    <col min="8939" max="8939" width="8.625" customWidth="1"/>
    <col min="8940" max="8940" width="9.375" customWidth="1"/>
    <col min="9188" max="9188" width="13.25" customWidth="1"/>
    <col min="9189" max="9189" width="10" customWidth="1"/>
    <col min="9191" max="9191" width="9.25" customWidth="1"/>
    <col min="9195" max="9195" width="8.625" customWidth="1"/>
    <col min="9196" max="9196" width="9.375" customWidth="1"/>
    <col min="9444" max="9444" width="13.25" customWidth="1"/>
    <col min="9445" max="9445" width="10" customWidth="1"/>
    <col min="9447" max="9447" width="9.25" customWidth="1"/>
    <col min="9451" max="9451" width="8.625" customWidth="1"/>
    <col min="9452" max="9452" width="9.375" customWidth="1"/>
    <col min="9700" max="9700" width="13.25" customWidth="1"/>
    <col min="9701" max="9701" width="10" customWidth="1"/>
    <col min="9703" max="9703" width="9.25" customWidth="1"/>
    <col min="9707" max="9707" width="8.625" customWidth="1"/>
    <col min="9708" max="9708" width="9.375" customWidth="1"/>
    <col min="9956" max="9956" width="13.25" customWidth="1"/>
    <col min="9957" max="9957" width="10" customWidth="1"/>
    <col min="9959" max="9959" width="9.25" customWidth="1"/>
    <col min="9963" max="9963" width="8.625" customWidth="1"/>
    <col min="9964" max="9964" width="9.375" customWidth="1"/>
    <col min="10212" max="10212" width="13.25" customWidth="1"/>
    <col min="10213" max="10213" width="10" customWidth="1"/>
    <col min="10215" max="10215" width="9.25" customWidth="1"/>
    <col min="10219" max="10219" width="8.625" customWidth="1"/>
    <col min="10220" max="10220" width="9.375" customWidth="1"/>
    <col min="10468" max="10468" width="13.25" customWidth="1"/>
    <col min="10469" max="10469" width="10" customWidth="1"/>
    <col min="10471" max="10471" width="9.25" customWidth="1"/>
    <col min="10475" max="10475" width="8.625" customWidth="1"/>
    <col min="10476" max="10476" width="9.375" customWidth="1"/>
    <col min="10724" max="10724" width="13.25" customWidth="1"/>
    <col min="10725" max="10725" width="10" customWidth="1"/>
    <col min="10727" max="10727" width="9.25" customWidth="1"/>
    <col min="10731" max="10731" width="8.625" customWidth="1"/>
    <col min="10732" max="10732" width="9.375" customWidth="1"/>
    <col min="10980" max="10980" width="13.25" customWidth="1"/>
    <col min="10981" max="10981" width="10" customWidth="1"/>
    <col min="10983" max="10983" width="9.25" customWidth="1"/>
    <col min="10987" max="10987" width="8.625" customWidth="1"/>
    <col min="10988" max="10988" width="9.375" customWidth="1"/>
    <col min="11236" max="11236" width="13.25" customWidth="1"/>
    <col min="11237" max="11237" width="10" customWidth="1"/>
    <col min="11239" max="11239" width="9.25" customWidth="1"/>
    <col min="11243" max="11243" width="8.625" customWidth="1"/>
    <col min="11244" max="11244" width="9.375" customWidth="1"/>
    <col min="11492" max="11492" width="13.25" customWidth="1"/>
    <col min="11493" max="11493" width="10" customWidth="1"/>
    <col min="11495" max="11495" width="9.25" customWidth="1"/>
    <col min="11499" max="11499" width="8.625" customWidth="1"/>
    <col min="11500" max="11500" width="9.375" customWidth="1"/>
    <col min="11748" max="11748" width="13.25" customWidth="1"/>
    <col min="11749" max="11749" width="10" customWidth="1"/>
    <col min="11751" max="11751" width="9.25" customWidth="1"/>
    <col min="11755" max="11755" width="8.625" customWidth="1"/>
    <col min="11756" max="11756" width="9.375" customWidth="1"/>
    <col min="12004" max="12004" width="13.25" customWidth="1"/>
    <col min="12005" max="12005" width="10" customWidth="1"/>
    <col min="12007" max="12007" width="9.25" customWidth="1"/>
    <col min="12011" max="12011" width="8.625" customWidth="1"/>
    <col min="12012" max="12012" width="9.375" customWidth="1"/>
    <col min="12260" max="12260" width="13.25" customWidth="1"/>
    <col min="12261" max="12261" width="10" customWidth="1"/>
    <col min="12263" max="12263" width="9.25" customWidth="1"/>
    <col min="12267" max="12267" width="8.625" customWidth="1"/>
    <col min="12268" max="12268" width="9.375" customWidth="1"/>
    <col min="12516" max="12516" width="13.25" customWidth="1"/>
    <col min="12517" max="12517" width="10" customWidth="1"/>
    <col min="12519" max="12519" width="9.25" customWidth="1"/>
    <col min="12523" max="12523" width="8.625" customWidth="1"/>
    <col min="12524" max="12524" width="9.375" customWidth="1"/>
    <col min="12772" max="12772" width="13.25" customWidth="1"/>
    <col min="12773" max="12773" width="10" customWidth="1"/>
    <col min="12775" max="12775" width="9.25" customWidth="1"/>
    <col min="12779" max="12779" width="8.625" customWidth="1"/>
    <col min="12780" max="12780" width="9.375" customWidth="1"/>
    <col min="13028" max="13028" width="13.25" customWidth="1"/>
    <col min="13029" max="13029" width="10" customWidth="1"/>
    <col min="13031" max="13031" width="9.25" customWidth="1"/>
    <col min="13035" max="13035" width="8.625" customWidth="1"/>
    <col min="13036" max="13036" width="9.375" customWidth="1"/>
    <col min="13284" max="13284" width="13.25" customWidth="1"/>
    <col min="13285" max="13285" width="10" customWidth="1"/>
    <col min="13287" max="13287" width="9.25" customWidth="1"/>
    <col min="13291" max="13291" width="8.625" customWidth="1"/>
    <col min="13292" max="13292" width="9.375" customWidth="1"/>
    <col min="13540" max="13540" width="13.25" customWidth="1"/>
    <col min="13541" max="13541" width="10" customWidth="1"/>
    <col min="13543" max="13543" width="9.25" customWidth="1"/>
    <col min="13547" max="13547" width="8.625" customWidth="1"/>
    <col min="13548" max="13548" width="9.375" customWidth="1"/>
    <col min="13796" max="13796" width="13.25" customWidth="1"/>
    <col min="13797" max="13797" width="10" customWidth="1"/>
    <col min="13799" max="13799" width="9.25" customWidth="1"/>
    <col min="13803" max="13803" width="8.625" customWidth="1"/>
    <col min="13804" max="13804" width="9.375" customWidth="1"/>
    <col min="14052" max="14052" width="13.25" customWidth="1"/>
    <col min="14053" max="14053" width="10" customWidth="1"/>
    <col min="14055" max="14055" width="9.25" customWidth="1"/>
    <col min="14059" max="14059" width="8.625" customWidth="1"/>
    <col min="14060" max="14060" width="9.375" customWidth="1"/>
    <col min="14308" max="14308" width="13.25" customWidth="1"/>
    <col min="14309" max="14309" width="10" customWidth="1"/>
    <col min="14311" max="14311" width="9.25" customWidth="1"/>
    <col min="14315" max="14315" width="8.625" customWidth="1"/>
    <col min="14316" max="14316" width="9.375" customWidth="1"/>
    <col min="14564" max="14564" width="13.25" customWidth="1"/>
    <col min="14565" max="14565" width="10" customWidth="1"/>
    <col min="14567" max="14567" width="9.25" customWidth="1"/>
    <col min="14571" max="14571" width="8.625" customWidth="1"/>
    <col min="14572" max="14572" width="9.375" customWidth="1"/>
    <col min="14820" max="14820" width="13.25" customWidth="1"/>
    <col min="14821" max="14821" width="10" customWidth="1"/>
    <col min="14823" max="14823" width="9.25" customWidth="1"/>
    <col min="14827" max="14827" width="8.625" customWidth="1"/>
    <col min="14828" max="14828" width="9.375" customWidth="1"/>
    <col min="15076" max="15076" width="13.25" customWidth="1"/>
    <col min="15077" max="15077" width="10" customWidth="1"/>
    <col min="15079" max="15079" width="9.25" customWidth="1"/>
    <col min="15083" max="15083" width="8.625" customWidth="1"/>
    <col min="15084" max="15084" width="9.375" customWidth="1"/>
    <col min="15332" max="15332" width="13.25" customWidth="1"/>
    <col min="15333" max="15333" width="10" customWidth="1"/>
    <col min="15335" max="15335" width="9.25" customWidth="1"/>
    <col min="15339" max="15339" width="8.625" customWidth="1"/>
    <col min="15340" max="15340" width="9.375" customWidth="1"/>
    <col min="15588" max="15588" width="13.25" customWidth="1"/>
    <col min="15589" max="15589" width="10" customWidth="1"/>
    <col min="15591" max="15591" width="9.25" customWidth="1"/>
    <col min="15595" max="15595" width="8.625" customWidth="1"/>
    <col min="15596" max="15596" width="9.375" customWidth="1"/>
    <col min="15844" max="15844" width="13.25" customWidth="1"/>
    <col min="15845" max="15845" width="10" customWidth="1"/>
    <col min="15847" max="15847" width="9.25" customWidth="1"/>
    <col min="15851" max="15851" width="8.625" customWidth="1"/>
    <col min="15852" max="15852" width="9.375" customWidth="1"/>
    <col min="16100" max="16100" width="13.25" customWidth="1"/>
    <col min="16101" max="16101" width="10" customWidth="1"/>
    <col min="16103" max="16103" width="9.25" customWidth="1"/>
    <col min="16107" max="16107" width="8.625" customWidth="1"/>
    <col min="16108" max="16108" width="9.375" customWidth="1"/>
  </cols>
  <sheetData>
    <row r="1" spans="1:9" ht="39.75" customHeight="1">
      <c r="A1" s="271" t="s">
        <v>138</v>
      </c>
      <c r="B1" s="272"/>
      <c r="C1" s="272"/>
      <c r="D1" s="272"/>
      <c r="E1" s="272"/>
      <c r="F1" s="272"/>
      <c r="G1" s="272"/>
      <c r="H1" s="272"/>
      <c r="I1" s="272"/>
    </row>
    <row r="2" spans="1:9" ht="18.75" customHeight="1" thickBot="1">
      <c r="A2" s="260" t="s">
        <v>1</v>
      </c>
      <c r="B2" s="260"/>
      <c r="C2" s="260"/>
      <c r="D2" s="260"/>
      <c r="E2" s="260"/>
      <c r="F2" s="260"/>
      <c r="G2" s="260"/>
      <c r="H2" s="260"/>
      <c r="I2" s="260"/>
    </row>
    <row r="3" spans="1:9" ht="25.5" customHeight="1">
      <c r="A3" s="261" t="s">
        <v>2</v>
      </c>
      <c r="B3" s="263" t="s">
        <v>3</v>
      </c>
      <c r="C3" s="264"/>
      <c r="D3" s="265" t="s">
        <v>4</v>
      </c>
      <c r="E3" s="266"/>
      <c r="F3" s="267" t="s">
        <v>5</v>
      </c>
      <c r="G3" s="268"/>
      <c r="H3" s="269" t="s">
        <v>6</v>
      </c>
      <c r="I3" s="270"/>
    </row>
    <row r="4" spans="1:9" ht="25.5" customHeight="1">
      <c r="A4" s="262"/>
      <c r="B4" s="1" t="s">
        <v>7</v>
      </c>
      <c r="C4" s="2" t="s">
        <v>8</v>
      </c>
      <c r="D4" s="3" t="s">
        <v>9</v>
      </c>
      <c r="E4" s="3" t="s">
        <v>10</v>
      </c>
      <c r="F4" s="4" t="s">
        <v>9</v>
      </c>
      <c r="G4" s="5" t="s">
        <v>10</v>
      </c>
      <c r="H4" s="3" t="s">
        <v>9</v>
      </c>
      <c r="I4" s="6" t="s">
        <v>10</v>
      </c>
    </row>
    <row r="5" spans="1:9" ht="18.75" hidden="1">
      <c r="A5" s="7" t="s">
        <v>11</v>
      </c>
      <c r="B5" s="8">
        <f>D5+F5</f>
        <v>1433.6083523100001</v>
      </c>
      <c r="C5" s="65"/>
      <c r="D5" s="10">
        <v>856.59952614999997</v>
      </c>
      <c r="E5" s="66"/>
      <c r="F5" s="8">
        <v>577.00882616000001</v>
      </c>
      <c r="G5" s="65"/>
      <c r="H5" s="12">
        <f>D5-F5</f>
        <v>279.59069998999996</v>
      </c>
      <c r="I5" s="13"/>
    </row>
    <row r="6" spans="1:9" ht="18.75" hidden="1">
      <c r="A6" s="14" t="s">
        <v>12</v>
      </c>
      <c r="B6" s="15">
        <f t="shared" ref="B6:B50" si="0">D6+F6</f>
        <v>1618.64089816</v>
      </c>
      <c r="C6" s="67">
        <f>((B6/B5)-1)*100</f>
        <v>12.906770914933174</v>
      </c>
      <c r="D6" s="15">
        <v>1007.9862428</v>
      </c>
      <c r="E6" s="67">
        <f>((D6/D5)-1)*100</f>
        <v>17.672986270539994</v>
      </c>
      <c r="F6" s="15">
        <v>610.65465535999999</v>
      </c>
      <c r="G6" s="67">
        <f>((F6/F5)-1)*100</f>
        <v>5.8310770432947079</v>
      </c>
      <c r="H6" s="17">
        <f t="shared" ref="H6:H50" si="1">D6-F6</f>
        <v>397.33158744000002</v>
      </c>
      <c r="I6" s="18">
        <f>((H6/H5)-1)*100</f>
        <v>42.111875485919683</v>
      </c>
    </row>
    <row r="7" spans="1:9" ht="18.75" hidden="1">
      <c r="A7" s="7" t="s">
        <v>13</v>
      </c>
      <c r="B7" s="8">
        <f t="shared" si="0"/>
        <v>1885.7432086899998</v>
      </c>
      <c r="C7" s="65">
        <f t="shared" ref="C7:G12" si="2">((B7/B6)-1)*100</f>
        <v>16.501641026964652</v>
      </c>
      <c r="D7" s="10">
        <v>1141.00890751</v>
      </c>
      <c r="E7" s="66">
        <f t="shared" si="2"/>
        <v>13.196873038712065</v>
      </c>
      <c r="F7" s="8">
        <v>744.73430117999999</v>
      </c>
      <c r="G7" s="65">
        <f t="shared" si="2"/>
        <v>21.956705749005678</v>
      </c>
      <c r="H7" s="12">
        <f t="shared" si="1"/>
        <v>396.27460632999998</v>
      </c>
      <c r="I7" s="19">
        <f t="shared" ref="I7:I12" si="3">((H7/H6)-1)*100</f>
        <v>-0.26601990463687164</v>
      </c>
    </row>
    <row r="8" spans="1:9" ht="18.75" hidden="1">
      <c r="A8" s="7" t="s">
        <v>14</v>
      </c>
      <c r="B8" s="8">
        <f t="shared" si="0"/>
        <v>2662.17730626</v>
      </c>
      <c r="C8" s="65">
        <f t="shared" si="2"/>
        <v>41.173903954259949</v>
      </c>
      <c r="D8" s="10">
        <v>1370.20424402</v>
      </c>
      <c r="E8" s="66">
        <f t="shared" si="2"/>
        <v>20.087076884453793</v>
      </c>
      <c r="F8" s="8">
        <v>1291.97306224</v>
      </c>
      <c r="G8" s="65">
        <f t="shared" si="2"/>
        <v>73.48107374575379</v>
      </c>
      <c r="H8" s="12">
        <f t="shared" si="1"/>
        <v>78.231181780000043</v>
      </c>
      <c r="I8" s="19">
        <f t="shared" si="3"/>
        <v>-80.258340925622534</v>
      </c>
    </row>
    <row r="9" spans="1:9" ht="18.75" hidden="1">
      <c r="A9" s="7" t="s">
        <v>15</v>
      </c>
      <c r="B9" s="8">
        <f t="shared" si="0"/>
        <v>2133.3927106199999</v>
      </c>
      <c r="C9" s="65">
        <f t="shared" si="2"/>
        <v>-19.862861665772037</v>
      </c>
      <c r="D9" s="10">
        <v>1165.10026081</v>
      </c>
      <c r="E9" s="66">
        <f t="shared" si="2"/>
        <v>-14.968862058714095</v>
      </c>
      <c r="F9" s="8">
        <v>968.29244980999999</v>
      </c>
      <c r="G9" s="65">
        <f t="shared" si="2"/>
        <v>-25.053201331365859</v>
      </c>
      <c r="H9" s="12">
        <f t="shared" si="1"/>
        <v>196.80781100000002</v>
      </c>
      <c r="I9" s="19">
        <f t="shared" si="3"/>
        <v>151.5720797283345</v>
      </c>
    </row>
    <row r="10" spans="1:9" ht="18.75" hidden="1">
      <c r="A10" s="69" t="s">
        <v>16</v>
      </c>
      <c r="B10" s="8">
        <f t="shared" si="0"/>
        <v>2934.4238751799999</v>
      </c>
      <c r="C10" s="65">
        <f t="shared" si="2"/>
        <v>37.547290781133633</v>
      </c>
      <c r="D10" s="10">
        <v>1577.7910347</v>
      </c>
      <c r="E10" s="66">
        <f t="shared" si="2"/>
        <v>35.421052399652652</v>
      </c>
      <c r="F10" s="8">
        <v>1356.6328404799999</v>
      </c>
      <c r="G10" s="65">
        <f t="shared" si="2"/>
        <v>40.105692319112961</v>
      </c>
      <c r="H10" s="12">
        <f t="shared" si="1"/>
        <v>221.15819422000004</v>
      </c>
      <c r="I10" s="19">
        <f t="shared" si="3"/>
        <v>12.372671133464319</v>
      </c>
    </row>
    <row r="11" spans="1:9" ht="18.75" hidden="1">
      <c r="A11" s="14" t="s">
        <v>17</v>
      </c>
      <c r="B11" s="15">
        <f t="shared" si="0"/>
        <v>3809.32175796</v>
      </c>
      <c r="C11" s="21">
        <f t="shared" si="2"/>
        <v>29.814979702832911</v>
      </c>
      <c r="D11" s="15">
        <v>2034.9662006000001</v>
      </c>
      <c r="E11" s="21">
        <f t="shared" si="2"/>
        <v>28.975647335131871</v>
      </c>
      <c r="F11" s="15">
        <v>1774.3555573599999</v>
      </c>
      <c r="G11" s="21">
        <f t="shared" si="2"/>
        <v>30.791139976546834</v>
      </c>
      <c r="H11" s="17">
        <f t="shared" si="1"/>
        <v>260.61064324000017</v>
      </c>
      <c r="I11" s="18">
        <f t="shared" si="3"/>
        <v>17.839017522793799</v>
      </c>
    </row>
    <row r="12" spans="1:9" ht="18.75" hidden="1">
      <c r="A12" s="70" t="s">
        <v>18</v>
      </c>
      <c r="B12" s="8">
        <f t="shared" si="0"/>
        <v>3817.2284635300002</v>
      </c>
      <c r="C12" s="65">
        <f t="shared" si="2"/>
        <v>0.20756202999860918</v>
      </c>
      <c r="D12" s="10">
        <v>1900.3184524400001</v>
      </c>
      <c r="E12" s="66">
        <f t="shared" si="2"/>
        <v>-6.6167068583399491</v>
      </c>
      <c r="F12" s="8">
        <v>1916.9100110899999</v>
      </c>
      <c r="G12" s="65">
        <f t="shared" si="2"/>
        <v>8.0341537601461113</v>
      </c>
      <c r="H12" s="12">
        <f t="shared" si="1"/>
        <v>-16.591558649999797</v>
      </c>
      <c r="I12" s="19">
        <f t="shared" si="3"/>
        <v>-106.36641636877447</v>
      </c>
    </row>
    <row r="13" spans="1:9" ht="18.75" hidden="1">
      <c r="A13" s="23" t="s">
        <v>19</v>
      </c>
      <c r="B13" s="24">
        <f t="shared" si="0"/>
        <v>301.24688100000003</v>
      </c>
      <c r="C13" s="59"/>
      <c r="D13" s="26">
        <v>155.70069320000002</v>
      </c>
      <c r="E13" s="71"/>
      <c r="F13" s="24">
        <v>145.54618780000001</v>
      </c>
      <c r="G13" s="59"/>
      <c r="H13" s="61">
        <f t="shared" si="1"/>
        <v>10.154505400000005</v>
      </c>
      <c r="I13" s="19"/>
    </row>
    <row r="14" spans="1:9" ht="18.75" hidden="1">
      <c r="A14" s="23" t="s">
        <v>20</v>
      </c>
      <c r="B14" s="24">
        <f t="shared" si="0"/>
        <v>305.62228350999999</v>
      </c>
      <c r="C14" s="59"/>
      <c r="D14" s="26">
        <v>156.95443241999999</v>
      </c>
      <c r="E14" s="71"/>
      <c r="F14" s="24">
        <v>148.66785109</v>
      </c>
      <c r="G14" s="59"/>
      <c r="H14" s="61">
        <f t="shared" si="1"/>
        <v>8.28658132999999</v>
      </c>
      <c r="I14" s="19"/>
    </row>
    <row r="15" spans="1:9" ht="18.75" hidden="1">
      <c r="A15" s="23" t="s">
        <v>21</v>
      </c>
      <c r="B15" s="24">
        <f t="shared" si="0"/>
        <v>335.77181915</v>
      </c>
      <c r="C15" s="59"/>
      <c r="D15" s="26">
        <v>172.51519436999999</v>
      </c>
      <c r="E15" s="71"/>
      <c r="F15" s="24">
        <v>163.25662478000001</v>
      </c>
      <c r="G15" s="59"/>
      <c r="H15" s="61">
        <f t="shared" si="1"/>
        <v>9.2585695899999791</v>
      </c>
      <c r="I15" s="19"/>
    </row>
    <row r="16" spans="1:9" ht="18.75" hidden="1">
      <c r="A16" s="23" t="s">
        <v>22</v>
      </c>
      <c r="B16" s="24">
        <f t="shared" si="0"/>
        <v>331.11066699000003</v>
      </c>
      <c r="C16" s="59"/>
      <c r="D16" s="26">
        <v>161.73190978</v>
      </c>
      <c r="E16" s="71"/>
      <c r="F16" s="24">
        <v>169.37875721</v>
      </c>
      <c r="G16" s="59"/>
      <c r="H16" s="61">
        <f t="shared" si="1"/>
        <v>-7.6468474300000082</v>
      </c>
      <c r="I16" s="19"/>
    </row>
    <row r="17" spans="1:9" ht="18.75" hidden="1">
      <c r="A17" s="23" t="s">
        <v>23</v>
      </c>
      <c r="B17" s="24">
        <f t="shared" si="0"/>
        <v>338.66280870000003</v>
      </c>
      <c r="C17" s="59"/>
      <c r="D17" s="26">
        <v>168.2954555</v>
      </c>
      <c r="E17" s="71"/>
      <c r="F17" s="24">
        <v>170.3673532</v>
      </c>
      <c r="G17" s="59"/>
      <c r="H17" s="61">
        <f t="shared" si="1"/>
        <v>-2.0718976999999938</v>
      </c>
      <c r="I17" s="19"/>
    </row>
    <row r="18" spans="1:9" ht="18.75" hidden="1">
      <c r="A18" s="23" t="s">
        <v>24</v>
      </c>
      <c r="B18" s="24">
        <f t="shared" si="0"/>
        <v>321.68979701000001</v>
      </c>
      <c r="C18" s="59"/>
      <c r="D18" s="26">
        <v>154.41457937999999</v>
      </c>
      <c r="E18" s="71"/>
      <c r="F18" s="24">
        <v>167.27521763000001</v>
      </c>
      <c r="G18" s="59"/>
      <c r="H18" s="61">
        <f t="shared" si="1"/>
        <v>-12.860638250000022</v>
      </c>
      <c r="I18" s="19"/>
    </row>
    <row r="19" spans="1:9" ht="18.75" hidden="1">
      <c r="A19" s="23" t="s">
        <v>25</v>
      </c>
      <c r="B19" s="24">
        <f t="shared" si="0"/>
        <v>324.45045582</v>
      </c>
      <c r="C19" s="59"/>
      <c r="D19" s="26">
        <v>160.90595299</v>
      </c>
      <c r="E19" s="71"/>
      <c r="F19" s="24">
        <v>163.54450283</v>
      </c>
      <c r="G19" s="59"/>
      <c r="H19" s="61">
        <f t="shared" si="1"/>
        <v>-2.638549839999996</v>
      </c>
      <c r="I19" s="19"/>
    </row>
    <row r="20" spans="1:9" ht="18.75" hidden="1">
      <c r="A20" s="23" t="s">
        <v>26</v>
      </c>
      <c r="B20" s="24">
        <f t="shared" si="0"/>
        <v>278.60883194999997</v>
      </c>
      <c r="C20" s="59"/>
      <c r="D20" s="26">
        <v>140.47007385000001</v>
      </c>
      <c r="E20" s="71"/>
      <c r="F20" s="24">
        <v>138.13875809999999</v>
      </c>
      <c r="G20" s="59"/>
      <c r="H20" s="61">
        <f t="shared" si="1"/>
        <v>2.3313157500000159</v>
      </c>
      <c r="I20" s="19"/>
    </row>
    <row r="21" spans="1:9" ht="18.75" hidden="1">
      <c r="A21" s="23" t="s">
        <v>27</v>
      </c>
      <c r="B21" s="24">
        <f t="shared" si="0"/>
        <v>312.46673185999998</v>
      </c>
      <c r="C21" s="59"/>
      <c r="D21" s="26">
        <v>158.98115717000002</v>
      </c>
      <c r="E21" s="71"/>
      <c r="F21" s="24">
        <v>153.48557468999999</v>
      </c>
      <c r="G21" s="59"/>
      <c r="H21" s="61">
        <f t="shared" si="1"/>
        <v>5.4955824800000244</v>
      </c>
      <c r="I21" s="19"/>
    </row>
    <row r="22" spans="1:9" ht="18.75" hidden="1">
      <c r="A22" s="23" t="s">
        <v>28</v>
      </c>
      <c r="B22" s="24">
        <f t="shared" si="0"/>
        <v>325.31974074999994</v>
      </c>
      <c r="C22" s="59"/>
      <c r="D22" s="26">
        <v>153.24042714999999</v>
      </c>
      <c r="E22" s="71"/>
      <c r="F22" s="24">
        <v>172.07931359999998</v>
      </c>
      <c r="G22" s="59"/>
      <c r="H22" s="61">
        <f t="shared" si="1"/>
        <v>-18.83888644999999</v>
      </c>
      <c r="I22" s="19"/>
    </row>
    <row r="23" spans="1:9" ht="18.75" hidden="1">
      <c r="A23" s="23" t="s">
        <v>29</v>
      </c>
      <c r="B23" s="24">
        <f t="shared" si="0"/>
        <v>332.51920999000004</v>
      </c>
      <c r="C23" s="59"/>
      <c r="D23" s="26">
        <v>163.16911272999999</v>
      </c>
      <c r="E23" s="71"/>
      <c r="F23" s="24">
        <v>169.35009726000001</v>
      </c>
      <c r="G23" s="59"/>
      <c r="H23" s="61">
        <f t="shared" si="1"/>
        <v>-6.1809845300000177</v>
      </c>
      <c r="I23" s="19"/>
    </row>
    <row r="24" spans="1:9" ht="18.75" hidden="1">
      <c r="A24" s="23" t="s">
        <v>30</v>
      </c>
      <c r="B24" s="24">
        <f t="shared" si="0"/>
        <v>309.7592368</v>
      </c>
      <c r="C24" s="59"/>
      <c r="D24" s="26">
        <v>153.93946389999999</v>
      </c>
      <c r="E24" s="71"/>
      <c r="F24" s="24">
        <v>155.8197729</v>
      </c>
      <c r="G24" s="59"/>
      <c r="H24" s="61">
        <f t="shared" si="1"/>
        <v>-1.8803090000000111</v>
      </c>
      <c r="I24" s="19"/>
    </row>
    <row r="25" spans="1:9" ht="18.75" hidden="1">
      <c r="A25" s="29" t="s">
        <v>31</v>
      </c>
      <c r="B25" s="8">
        <f t="shared" si="0"/>
        <v>3691.8046458100002</v>
      </c>
      <c r="C25" s="65">
        <f>((B25/B12)-1)*100</f>
        <v>-3.2857299194508749</v>
      </c>
      <c r="D25" s="10">
        <f>SUM(D26:D37)</f>
        <v>1825.5179470100002</v>
      </c>
      <c r="E25" s="66">
        <f>((D25/D12)-1)*100</f>
        <v>-3.9362089724465088</v>
      </c>
      <c r="F25" s="8">
        <f>SUM(F26:F37)</f>
        <v>1866.2866988000001</v>
      </c>
      <c r="G25" s="65">
        <f>((F25/F12)-1)*100</f>
        <v>-2.6408810010447037</v>
      </c>
      <c r="H25" s="12">
        <f t="shared" si="1"/>
        <v>-40.768751789999897</v>
      </c>
      <c r="I25" s="19">
        <f>((H25/H12)-1)*100</f>
        <v>145.71984254173972</v>
      </c>
    </row>
    <row r="26" spans="1:9" ht="19.5" hidden="1">
      <c r="A26" s="23" t="s">
        <v>19</v>
      </c>
      <c r="B26" s="24">
        <f t="shared" si="0"/>
        <v>308.25723221999999</v>
      </c>
      <c r="C26" s="59">
        <f t="shared" ref="C26:C53" si="4">((B26/B13)-1)*100</f>
        <v>2.3271116357217903</v>
      </c>
      <c r="D26" s="26">
        <v>153.75487902</v>
      </c>
      <c r="E26" s="71">
        <f>((D26/D13)-1)*100</f>
        <v>-1.2497145259980247</v>
      </c>
      <c r="F26" s="24">
        <v>154.50235319999999</v>
      </c>
      <c r="G26" s="59">
        <f t="shared" ref="G26:G37" si="5">((F26/F13)-1)*100</f>
        <v>6.1534867627772938</v>
      </c>
      <c r="H26" s="30">
        <f t="shared" si="1"/>
        <v>-0.74747417999998333</v>
      </c>
      <c r="I26" s="72" t="s">
        <v>95</v>
      </c>
    </row>
    <row r="27" spans="1:9" ht="19.5" hidden="1">
      <c r="A27" s="23" t="s">
        <v>20</v>
      </c>
      <c r="B27" s="24">
        <f t="shared" si="0"/>
        <v>303.28913968000001</v>
      </c>
      <c r="C27" s="59">
        <f t="shared" si="4"/>
        <v>-0.76340762957608499</v>
      </c>
      <c r="D27" s="26">
        <v>150.15627735000001</v>
      </c>
      <c r="E27" s="71">
        <f t="shared" ref="E27:E37" si="6">((D27/D14)-1)*100</f>
        <v>-4.3312921879189448</v>
      </c>
      <c r="F27" s="24">
        <v>153.13286232999999</v>
      </c>
      <c r="G27" s="59">
        <f t="shared" si="5"/>
        <v>3.0033468616540215</v>
      </c>
      <c r="H27" s="30">
        <f t="shared" si="1"/>
        <v>-2.9765849799999842</v>
      </c>
      <c r="I27" s="72" t="s">
        <v>95</v>
      </c>
    </row>
    <row r="28" spans="1:9" ht="18.75" hidden="1">
      <c r="A28" s="23" t="s">
        <v>21</v>
      </c>
      <c r="B28" s="24">
        <f t="shared" si="0"/>
        <v>299.11653328</v>
      </c>
      <c r="C28" s="59">
        <f t="shared" si="4"/>
        <v>-10.916724924322763</v>
      </c>
      <c r="D28" s="26">
        <v>150.24577682999998</v>
      </c>
      <c r="E28" s="71">
        <f t="shared" si="6"/>
        <v>-12.908670231236519</v>
      </c>
      <c r="F28" s="24">
        <v>148.87075645000002</v>
      </c>
      <c r="G28" s="59">
        <f t="shared" si="5"/>
        <v>-8.8118129046132037</v>
      </c>
      <c r="H28" s="30">
        <f t="shared" si="1"/>
        <v>1.3750203799999667</v>
      </c>
      <c r="I28" s="31">
        <f t="shared" ref="I28:I83" si="7">IF(H28*H15&gt;0,(H28/H15-1)*100,0)</f>
        <v>-85.148673705654247</v>
      </c>
    </row>
    <row r="29" spans="1:9" ht="18.75" hidden="1">
      <c r="A29" s="23" t="s">
        <v>22</v>
      </c>
      <c r="B29" s="24">
        <f t="shared" si="0"/>
        <v>312.24360973</v>
      </c>
      <c r="C29" s="59">
        <f t="shared" si="4"/>
        <v>-5.6981121845192106</v>
      </c>
      <c r="D29" s="26">
        <v>147.60892129000001</v>
      </c>
      <c r="E29" s="71">
        <f t="shared" si="6"/>
        <v>-8.7323450945525511</v>
      </c>
      <c r="F29" s="24">
        <v>164.63468843999999</v>
      </c>
      <c r="G29" s="59">
        <f t="shared" si="5"/>
        <v>-2.8008640800913365</v>
      </c>
      <c r="H29" s="30">
        <f t="shared" si="1"/>
        <v>-17.025767149999979</v>
      </c>
      <c r="I29" s="31">
        <f t="shared" si="7"/>
        <v>122.65080225354987</v>
      </c>
    </row>
    <row r="30" spans="1:9" ht="18.75" hidden="1">
      <c r="A30" s="23" t="s">
        <v>23</v>
      </c>
      <c r="B30" s="24">
        <f t="shared" si="0"/>
        <v>327.93917486000004</v>
      </c>
      <c r="C30" s="59">
        <f t="shared" si="4"/>
        <v>-3.1664633861521518</v>
      </c>
      <c r="D30" s="26">
        <v>161.33358194000002</v>
      </c>
      <c r="E30" s="71">
        <f t="shared" si="6"/>
        <v>-4.1366972978067018</v>
      </c>
      <c r="F30" s="24">
        <v>166.60559292000002</v>
      </c>
      <c r="G30" s="59">
        <f t="shared" si="5"/>
        <v>-2.2080288326038144</v>
      </c>
      <c r="H30" s="30">
        <f t="shared" si="1"/>
        <v>-5.2720109800000046</v>
      </c>
      <c r="I30" s="31">
        <f t="shared" si="7"/>
        <v>154.45324737799652</v>
      </c>
    </row>
    <row r="31" spans="1:9" ht="18.75" hidden="1">
      <c r="A31" s="23" t="s">
        <v>24</v>
      </c>
      <c r="B31" s="24">
        <f t="shared" si="0"/>
        <v>303.94839114000001</v>
      </c>
      <c r="C31" s="59">
        <f t="shared" si="4"/>
        <v>-5.5150663884588447</v>
      </c>
      <c r="D31" s="26">
        <v>147.58819151</v>
      </c>
      <c r="E31" s="71">
        <f t="shared" si="6"/>
        <v>-4.4208182267562179</v>
      </c>
      <c r="F31" s="24">
        <v>156.36019963000001</v>
      </c>
      <c r="G31" s="59">
        <f t="shared" si="5"/>
        <v>-6.5251853530050035</v>
      </c>
      <c r="H31" s="30">
        <f t="shared" si="1"/>
        <v>-8.7720081200000095</v>
      </c>
      <c r="I31" s="31">
        <f t="shared" si="7"/>
        <v>-31.791813520608169</v>
      </c>
    </row>
    <row r="32" spans="1:9" ht="18.75" hidden="1">
      <c r="A32" s="23" t="s">
        <v>25</v>
      </c>
      <c r="B32" s="24">
        <f t="shared" si="0"/>
        <v>325.04855236000003</v>
      </c>
      <c r="C32" s="59">
        <f t="shared" si="4"/>
        <v>0.1843414084558459</v>
      </c>
      <c r="D32" s="26">
        <v>150.87863565000001</v>
      </c>
      <c r="E32" s="71">
        <f t="shared" si="6"/>
        <v>-6.2317876707912561</v>
      </c>
      <c r="F32" s="24">
        <v>174.16991671</v>
      </c>
      <c r="G32" s="59">
        <f t="shared" si="5"/>
        <v>6.4969556885961621</v>
      </c>
      <c r="H32" s="30">
        <f t="shared" si="1"/>
        <v>-23.291281059999989</v>
      </c>
      <c r="I32" s="31">
        <f t="shared" si="7"/>
        <v>782.73038117028796</v>
      </c>
    </row>
    <row r="33" spans="1:9" ht="18.75" hidden="1">
      <c r="A33" s="23" t="s">
        <v>26</v>
      </c>
      <c r="B33" s="24">
        <f t="shared" si="0"/>
        <v>260.95752874000004</v>
      </c>
      <c r="C33" s="59">
        <f t="shared" si="4"/>
        <v>-6.3355145945867548</v>
      </c>
      <c r="D33" s="26">
        <v>130.83707039000001</v>
      </c>
      <c r="E33" s="71">
        <f t="shared" si="6"/>
        <v>-6.857690891717283</v>
      </c>
      <c r="F33" s="24">
        <v>130.12045835000001</v>
      </c>
      <c r="G33" s="59">
        <f t="shared" si="5"/>
        <v>-5.8045257249203397</v>
      </c>
      <c r="H33" s="30">
        <f t="shared" si="1"/>
        <v>0.71661204000000112</v>
      </c>
      <c r="I33" s="31">
        <f t="shared" si="7"/>
        <v>-69.261476485971656</v>
      </c>
    </row>
    <row r="34" spans="1:9" ht="19.5" hidden="1">
      <c r="A34" s="23" t="s">
        <v>27</v>
      </c>
      <c r="B34" s="24">
        <f t="shared" si="0"/>
        <v>302.1655002</v>
      </c>
      <c r="C34" s="59">
        <f t="shared" si="4"/>
        <v>-3.2967450962476996</v>
      </c>
      <c r="D34" s="26">
        <v>147.0677508</v>
      </c>
      <c r="E34" s="71">
        <f t="shared" si="6"/>
        <v>-7.493596462668151</v>
      </c>
      <c r="F34" s="24">
        <v>155.0977494</v>
      </c>
      <c r="G34" s="59">
        <f t="shared" si="5"/>
        <v>1.0503753940760641</v>
      </c>
      <c r="H34" s="30">
        <f t="shared" si="1"/>
        <v>-8.029998599999999</v>
      </c>
      <c r="I34" s="72" t="s">
        <v>95</v>
      </c>
    </row>
    <row r="35" spans="1:9" ht="19.5" hidden="1">
      <c r="A35" s="23" t="s">
        <v>28</v>
      </c>
      <c r="B35" s="24">
        <f t="shared" si="0"/>
        <v>313.72352137000001</v>
      </c>
      <c r="C35" s="59">
        <f t="shared" si="4"/>
        <v>-3.5645606237315053</v>
      </c>
      <c r="D35" s="26">
        <v>156.98330394000001</v>
      </c>
      <c r="E35" s="71">
        <f t="shared" si="6"/>
        <v>2.4424865289211839</v>
      </c>
      <c r="F35" s="24">
        <v>156.74021743</v>
      </c>
      <c r="G35" s="59">
        <f t="shared" si="5"/>
        <v>-8.9139687096008835</v>
      </c>
      <c r="H35" s="30">
        <f t="shared" si="1"/>
        <v>0.24308651000001191</v>
      </c>
      <c r="I35" s="72" t="s">
        <v>95</v>
      </c>
    </row>
    <row r="36" spans="1:9" ht="19.5" hidden="1">
      <c r="A36" s="23" t="s">
        <v>29</v>
      </c>
      <c r="B36" s="24">
        <f t="shared" si="0"/>
        <v>310.87883053999997</v>
      </c>
      <c r="C36" s="59">
        <f t="shared" si="4"/>
        <v>-6.5080088006497006</v>
      </c>
      <c r="D36" s="26">
        <v>159.38557641</v>
      </c>
      <c r="E36" s="71">
        <f t="shared" si="6"/>
        <v>-2.3187821865898739</v>
      </c>
      <c r="F36" s="24">
        <v>151.49325413</v>
      </c>
      <c r="G36" s="59">
        <f t="shared" si="5"/>
        <v>-10.544335916491821</v>
      </c>
      <c r="H36" s="30">
        <f t="shared" si="1"/>
        <v>7.8923222800000019</v>
      </c>
      <c r="I36" s="72" t="s">
        <v>95</v>
      </c>
    </row>
    <row r="37" spans="1:9" ht="19.5" hidden="1">
      <c r="A37" s="23" t="s">
        <v>30</v>
      </c>
      <c r="B37" s="24">
        <f t="shared" si="0"/>
        <v>324.23663169000002</v>
      </c>
      <c r="C37" s="59">
        <f t="shared" si="4"/>
        <v>4.6737572830951812</v>
      </c>
      <c r="D37" s="26">
        <v>169.67798188</v>
      </c>
      <c r="E37" s="71">
        <f t="shared" si="6"/>
        <v>10.223835773667389</v>
      </c>
      <c r="F37" s="24">
        <v>154.55864981000002</v>
      </c>
      <c r="G37" s="59">
        <f t="shared" si="5"/>
        <v>-0.80934727764577774</v>
      </c>
      <c r="H37" s="30">
        <f t="shared" si="1"/>
        <v>15.119332069999984</v>
      </c>
      <c r="I37" s="72" t="s">
        <v>95</v>
      </c>
    </row>
    <row r="38" spans="1:9" ht="18.75" hidden="1">
      <c r="A38" s="29" t="s">
        <v>91</v>
      </c>
      <c r="B38" s="8">
        <f>D38+F38</f>
        <v>3544.7127614399997</v>
      </c>
      <c r="C38" s="65">
        <f>((B38/B25)-1)*100</f>
        <v>-3.9842813605249106</v>
      </c>
      <c r="D38" s="10">
        <f>SUM(D39:D50)</f>
        <v>1762.9245953899997</v>
      </c>
      <c r="E38" s="66">
        <f>((D38/D25)-1)*100</f>
        <v>-3.4287995756229983</v>
      </c>
      <c r="F38" s="8">
        <f>SUM(F39:F50)</f>
        <v>1781.7881660500002</v>
      </c>
      <c r="G38" s="65">
        <f>((F38/F25)-1)*100</f>
        <v>-4.5276287295157536</v>
      </c>
      <c r="H38" s="12">
        <f t="shared" si="1"/>
        <v>-18.863570660000505</v>
      </c>
      <c r="I38" s="19">
        <f t="shared" si="7"/>
        <v>-53.730320817358155</v>
      </c>
    </row>
    <row r="39" spans="1:9" ht="18.75" hidden="1">
      <c r="A39" s="23" t="s">
        <v>19</v>
      </c>
      <c r="B39" s="58">
        <f t="shared" si="0"/>
        <v>293.88513340999998</v>
      </c>
      <c r="C39" s="59">
        <f t="shared" si="4"/>
        <v>-4.6623719763184024</v>
      </c>
      <c r="D39" s="26">
        <v>144.72285647999999</v>
      </c>
      <c r="E39" s="71">
        <f>((D39/D26)-1)*100</f>
        <v>-5.8742997930004925</v>
      </c>
      <c r="F39" s="58">
        <v>149.16227692999999</v>
      </c>
      <c r="G39" s="59">
        <f>((F39/F26)-1)*100</f>
        <v>-3.4563074020545037</v>
      </c>
      <c r="H39" s="30">
        <f t="shared" si="1"/>
        <v>-4.4394204500000001</v>
      </c>
      <c r="I39" s="31">
        <f t="shared" si="7"/>
        <v>493.92291650797881</v>
      </c>
    </row>
    <row r="40" spans="1:9" ht="19.5" hidden="1">
      <c r="A40" s="23" t="s">
        <v>20</v>
      </c>
      <c r="B40" s="58">
        <f t="shared" si="0"/>
        <v>284.24752380000001</v>
      </c>
      <c r="C40" s="59">
        <f t="shared" si="4"/>
        <v>-6.2783705015256324</v>
      </c>
      <c r="D40" s="26">
        <v>146.3409039</v>
      </c>
      <c r="E40" s="71">
        <f t="shared" ref="E40:G50" si="8">((D40/D27)-1)*100</f>
        <v>-2.5409350293805866</v>
      </c>
      <c r="F40" s="58">
        <v>137.90661990000001</v>
      </c>
      <c r="G40" s="59">
        <f t="shared" si="8"/>
        <v>-9.9431579860288721</v>
      </c>
      <c r="H40" s="30">
        <f t="shared" si="1"/>
        <v>8.434283999999991</v>
      </c>
      <c r="I40" s="72" t="s">
        <v>95</v>
      </c>
    </row>
    <row r="41" spans="1:9" ht="18.75" hidden="1">
      <c r="A41" s="23" t="s">
        <v>21</v>
      </c>
      <c r="B41" s="58">
        <f t="shared" si="0"/>
        <v>297.16354113</v>
      </c>
      <c r="C41" s="59">
        <f t="shared" si="4"/>
        <v>-0.65292016077620474</v>
      </c>
      <c r="D41" s="26">
        <v>151.92634701</v>
      </c>
      <c r="E41" s="71">
        <f t="shared" si="8"/>
        <v>1.1185473664937273</v>
      </c>
      <c r="F41" s="58">
        <v>145.23719412</v>
      </c>
      <c r="G41" s="59">
        <f t="shared" si="8"/>
        <v>-2.4407495579700345</v>
      </c>
      <c r="H41" s="30">
        <f t="shared" si="1"/>
        <v>6.6891528900000026</v>
      </c>
      <c r="I41" s="31">
        <f t="shared" si="7"/>
        <v>386.47663607721688</v>
      </c>
    </row>
    <row r="42" spans="1:9" ht="18.75" hidden="1">
      <c r="A42" s="23" t="s">
        <v>22</v>
      </c>
      <c r="B42" s="58">
        <f t="shared" si="0"/>
        <v>305.47448871</v>
      </c>
      <c r="C42" s="59">
        <f t="shared" si="4"/>
        <v>-2.1678973753388675</v>
      </c>
      <c r="D42" s="26">
        <v>142.92472554</v>
      </c>
      <c r="E42" s="71">
        <f t="shared" si="8"/>
        <v>-3.1733825496883084</v>
      </c>
      <c r="F42" s="58">
        <v>162.54976317000001</v>
      </c>
      <c r="G42" s="59">
        <f t="shared" si="8"/>
        <v>-1.2663948829713556</v>
      </c>
      <c r="H42" s="30">
        <f t="shared" si="1"/>
        <v>-19.625037630000008</v>
      </c>
      <c r="I42" s="31">
        <f t="shared" si="7"/>
        <v>15.266686411836861</v>
      </c>
    </row>
    <row r="43" spans="1:9" ht="19.5" hidden="1">
      <c r="A43" s="23" t="s">
        <v>23</v>
      </c>
      <c r="B43" s="58">
        <f t="shared" si="0"/>
        <v>295.93939438000001</v>
      </c>
      <c r="C43" s="59">
        <f t="shared" si="4"/>
        <v>-9.757840152418817</v>
      </c>
      <c r="D43" s="26">
        <v>148.23602661000001</v>
      </c>
      <c r="E43" s="71">
        <f t="shared" si="8"/>
        <v>-8.1183069095131071</v>
      </c>
      <c r="F43" s="58">
        <v>147.70336777</v>
      </c>
      <c r="G43" s="59">
        <f t="shared" si="8"/>
        <v>-11.345492560430682</v>
      </c>
      <c r="H43" s="30">
        <f t="shared" si="1"/>
        <v>0.53265884000001051</v>
      </c>
      <c r="I43" s="72" t="s">
        <v>95</v>
      </c>
    </row>
    <row r="44" spans="1:9" ht="18.75" hidden="1">
      <c r="A44" s="23" t="s">
        <v>24</v>
      </c>
      <c r="B44" s="58">
        <f t="shared" si="0"/>
        <v>311.07194205999997</v>
      </c>
      <c r="C44" s="59">
        <f t="shared" si="4"/>
        <v>2.3436712046022379</v>
      </c>
      <c r="D44" s="26">
        <v>154.09451765</v>
      </c>
      <c r="E44" s="71">
        <f t="shared" si="8"/>
        <v>4.4084327299038328</v>
      </c>
      <c r="F44" s="58">
        <v>156.97742441</v>
      </c>
      <c r="G44" s="59">
        <f t="shared" si="8"/>
        <v>0.39474545406090744</v>
      </c>
      <c r="H44" s="30">
        <f t="shared" si="1"/>
        <v>-2.8829067599999973</v>
      </c>
      <c r="I44" s="31">
        <f t="shared" si="7"/>
        <v>-67.135156277078394</v>
      </c>
    </row>
    <row r="45" spans="1:9" ht="19.5" hidden="1">
      <c r="A45" s="23" t="s">
        <v>25</v>
      </c>
      <c r="B45" s="58">
        <f t="shared" si="0"/>
        <v>282.05839533</v>
      </c>
      <c r="C45" s="59">
        <f t="shared" si="4"/>
        <v>-13.225764802787765</v>
      </c>
      <c r="D45" s="26">
        <v>141.24129298</v>
      </c>
      <c r="E45" s="71">
        <f t="shared" si="8"/>
        <v>-6.3874799957471691</v>
      </c>
      <c r="F45" s="58">
        <v>140.81710235</v>
      </c>
      <c r="G45" s="59">
        <f t="shared" si="8"/>
        <v>-19.14958391783226</v>
      </c>
      <c r="H45" s="30">
        <f t="shared" si="1"/>
        <v>0.42419062999999824</v>
      </c>
      <c r="I45" s="72" t="s">
        <v>95</v>
      </c>
    </row>
    <row r="46" spans="1:9" ht="19.5" hidden="1">
      <c r="A46" s="23" t="s">
        <v>26</v>
      </c>
      <c r="B46" s="58">
        <f t="shared" si="0"/>
        <v>292.74879283999996</v>
      </c>
      <c r="C46" s="59">
        <f t="shared" si="4"/>
        <v>12.182543363856935</v>
      </c>
      <c r="D46" s="26">
        <v>144.81642318999999</v>
      </c>
      <c r="E46" s="71">
        <f t="shared" si="8"/>
        <v>10.684550455257247</v>
      </c>
      <c r="F46" s="58">
        <v>147.93236965</v>
      </c>
      <c r="G46" s="59">
        <f t="shared" si="8"/>
        <v>13.688786164654632</v>
      </c>
      <c r="H46" s="30">
        <f t="shared" si="1"/>
        <v>-3.1159464600000035</v>
      </c>
      <c r="I46" s="72" t="s">
        <v>95</v>
      </c>
    </row>
    <row r="47" spans="1:9" ht="18.75" hidden="1">
      <c r="A47" s="23" t="s">
        <v>27</v>
      </c>
      <c r="B47" s="58">
        <f t="shared" si="0"/>
        <v>308.21942397999999</v>
      </c>
      <c r="C47" s="59">
        <f t="shared" si="4"/>
        <v>2.0035125704267909</v>
      </c>
      <c r="D47" s="26">
        <v>152.75846089000001</v>
      </c>
      <c r="E47" s="71">
        <f t="shared" si="8"/>
        <v>3.8694479646587565</v>
      </c>
      <c r="F47" s="58">
        <v>155.46096309000001</v>
      </c>
      <c r="G47" s="59">
        <f t="shared" si="8"/>
        <v>0.23418372697547873</v>
      </c>
      <c r="H47" s="30">
        <f t="shared" si="1"/>
        <v>-2.7025021999999979</v>
      </c>
      <c r="I47" s="31">
        <f t="shared" si="7"/>
        <v>-66.344923148554486</v>
      </c>
    </row>
    <row r="48" spans="1:9" ht="18.75" hidden="1">
      <c r="A48" s="23" t="s">
        <v>28</v>
      </c>
      <c r="B48" s="58">
        <f t="shared" si="0"/>
        <v>306.76964664000002</v>
      </c>
      <c r="C48" s="59">
        <f t="shared" si="4"/>
        <v>-2.2165614805141454</v>
      </c>
      <c r="D48" s="26">
        <v>153.48970137000001</v>
      </c>
      <c r="E48" s="71">
        <f t="shared" si="8"/>
        <v>-2.22546123206534</v>
      </c>
      <c r="F48" s="58">
        <v>153.27994527000001</v>
      </c>
      <c r="G48" s="59">
        <f t="shared" si="8"/>
        <v>-2.207647926445766</v>
      </c>
      <c r="H48" s="30">
        <f t="shared" si="1"/>
        <v>0.20975609999999278</v>
      </c>
      <c r="I48" s="31">
        <f t="shared" si="7"/>
        <v>-13.711336758266635</v>
      </c>
    </row>
    <row r="49" spans="1:9" ht="19.5" hidden="1">
      <c r="A49" s="23" t="s">
        <v>29</v>
      </c>
      <c r="B49" s="34">
        <f t="shared" si="0"/>
        <v>276.57840786999998</v>
      </c>
      <c r="C49" s="59">
        <f t="shared" si="4"/>
        <v>-11.033373552782532</v>
      </c>
      <c r="D49" s="26">
        <v>136.16232861</v>
      </c>
      <c r="E49" s="71">
        <f t="shared" si="8"/>
        <v>-14.570482676714114</v>
      </c>
      <c r="F49" s="24">
        <v>140.41607926</v>
      </c>
      <c r="G49" s="59">
        <f t="shared" si="8"/>
        <v>-7.311992163356928</v>
      </c>
      <c r="H49" s="30">
        <f t="shared" si="1"/>
        <v>-4.2537506500000006</v>
      </c>
      <c r="I49" s="72" t="s">
        <v>95</v>
      </c>
    </row>
    <row r="50" spans="1:9" ht="18.75" hidden="1">
      <c r="A50" s="23" t="s">
        <v>33</v>
      </c>
      <c r="B50" s="58">
        <f t="shared" si="0"/>
        <v>290.55607128999998</v>
      </c>
      <c r="C50" s="59">
        <f t="shared" si="4"/>
        <v>-10.387648127371907</v>
      </c>
      <c r="D50" s="26">
        <v>146.21101116</v>
      </c>
      <c r="E50" s="71">
        <f t="shared" si="8"/>
        <v>-13.83029810938956</v>
      </c>
      <c r="F50" s="24">
        <v>144.34506013000001</v>
      </c>
      <c r="G50" s="59">
        <f t="shared" si="8"/>
        <v>-6.6082291043274788</v>
      </c>
      <c r="H50" s="30">
        <f t="shared" si="1"/>
        <v>1.8659510299999909</v>
      </c>
      <c r="I50" s="31">
        <f t="shared" si="7"/>
        <v>-87.658508845754895</v>
      </c>
    </row>
    <row r="51" spans="1:9" ht="18.75" hidden="1">
      <c r="A51" s="29" t="s">
        <v>92</v>
      </c>
      <c r="B51" s="8">
        <f>D51+F51</f>
        <v>2930.8802089999999</v>
      </c>
      <c r="C51" s="65">
        <f t="shared" si="4"/>
        <v>-17.316848888783788</v>
      </c>
      <c r="D51" s="10">
        <f>SUM(D52:D63)</f>
        <v>1503.93216676</v>
      </c>
      <c r="E51" s="66">
        <f>((D51/D38)-1)*100</f>
        <v>-14.691066725556945</v>
      </c>
      <c r="F51" s="8">
        <f>SUM(F52:F63)</f>
        <v>1426.9480422399999</v>
      </c>
      <c r="G51" s="65">
        <f>((F51/F38)-1)*100</f>
        <v>-19.914832221421474</v>
      </c>
      <c r="H51" s="12">
        <f>D51-F51</f>
        <v>76.984124520000023</v>
      </c>
      <c r="I51" s="19" t="s">
        <v>95</v>
      </c>
    </row>
    <row r="52" spans="1:9" ht="19.5" hidden="1">
      <c r="A52" s="23" t="s">
        <v>19</v>
      </c>
      <c r="B52" s="58">
        <f t="shared" ref="B52:B53" si="9">D52+F52</f>
        <v>259.68484174000002</v>
      </c>
      <c r="C52" s="59">
        <f t="shared" si="4"/>
        <v>-11.637298992694213</v>
      </c>
      <c r="D52" s="26">
        <v>133.55835335</v>
      </c>
      <c r="E52" s="71">
        <f t="shared" ref="E52:G63" si="10">((D52/D39)-1)*100</f>
        <v>-7.7144021349128566</v>
      </c>
      <c r="F52" s="58">
        <v>126.12648839000001</v>
      </c>
      <c r="G52" s="59">
        <f>((F52/F39)-1)*100</f>
        <v>-15.443441206525964</v>
      </c>
      <c r="H52" s="61">
        <f t="shared" ref="H52:H53" si="11">D52-F52</f>
        <v>7.4318649599999986</v>
      </c>
      <c r="I52" s="72" t="s">
        <v>95</v>
      </c>
    </row>
    <row r="53" spans="1:9" ht="18.75" hidden="1">
      <c r="A53" s="23" t="s">
        <v>20</v>
      </c>
      <c r="B53" s="58">
        <f t="shared" si="9"/>
        <v>236.82910169000002</v>
      </c>
      <c r="C53" s="59">
        <f t="shared" si="4"/>
        <v>-16.682088018245732</v>
      </c>
      <c r="D53" s="26">
        <v>121.7279877</v>
      </c>
      <c r="E53" s="71">
        <f t="shared" si="10"/>
        <v>-16.818890374504512</v>
      </c>
      <c r="F53" s="58">
        <v>115.10111399</v>
      </c>
      <c r="G53" s="59">
        <f t="shared" ref="G53" si="12">((F53/F40)-1)*100</f>
        <v>-16.536918914071652</v>
      </c>
      <c r="H53" s="61">
        <f t="shared" si="11"/>
        <v>6.6268737099999981</v>
      </c>
      <c r="I53" s="31">
        <f t="shared" si="7"/>
        <v>-21.429326899592127</v>
      </c>
    </row>
    <row r="54" spans="1:9" ht="18.75" hidden="1">
      <c r="A54" s="23" t="s">
        <v>35</v>
      </c>
      <c r="B54" s="58">
        <f>D54+F54</f>
        <v>262.43024681999998</v>
      </c>
      <c r="C54" s="59">
        <f>((B54/B41)-1)*100</f>
        <v>-11.688275815371728</v>
      </c>
      <c r="D54" s="26">
        <v>136.34332964000001</v>
      </c>
      <c r="E54" s="71">
        <f t="shared" si="10"/>
        <v>-10.256955213287855</v>
      </c>
      <c r="F54" s="58">
        <v>126.08691718</v>
      </c>
      <c r="G54" s="59">
        <f t="shared" si="10"/>
        <v>-13.185518390129026</v>
      </c>
      <c r="H54" s="61">
        <f>D54-F54</f>
        <v>10.256412460000007</v>
      </c>
      <c r="I54" s="31">
        <f t="shared" si="7"/>
        <v>53.32901831759451</v>
      </c>
    </row>
    <row r="55" spans="1:9" ht="19.5" hidden="1">
      <c r="A55" s="23" t="s">
        <v>36</v>
      </c>
      <c r="B55" s="58">
        <f>D55+F55</f>
        <v>257.29957772</v>
      </c>
      <c r="C55" s="59">
        <f>((B55/B42)-1)*100</f>
        <v>-15.770518576997928</v>
      </c>
      <c r="D55" s="26">
        <v>131.03678987000001</v>
      </c>
      <c r="E55" s="60">
        <f t="shared" si="10"/>
        <v>-8.3176200794403137</v>
      </c>
      <c r="F55" s="58">
        <v>126.26278785</v>
      </c>
      <c r="G55" s="59">
        <f>((F55/F42)-1)*100</f>
        <v>-22.323610082439728</v>
      </c>
      <c r="H55" s="61">
        <f>D55-F55</f>
        <v>4.7740020200000117</v>
      </c>
      <c r="I55" s="72" t="s">
        <v>95</v>
      </c>
    </row>
    <row r="56" spans="1:9" ht="18.75" hidden="1">
      <c r="A56" s="23" t="s">
        <v>37</v>
      </c>
      <c r="B56" s="58">
        <f>D56+F56</f>
        <v>243.03794993</v>
      </c>
      <c r="C56" s="59">
        <f>((B56/B43)-1)*100</f>
        <v>-17.875769652374196</v>
      </c>
      <c r="D56" s="26">
        <v>126.90209508</v>
      </c>
      <c r="E56" s="60">
        <f t="shared" si="10"/>
        <v>-14.391866820694199</v>
      </c>
      <c r="F56" s="58">
        <v>116.13585485</v>
      </c>
      <c r="G56" s="59">
        <f>((F56/F43)-1)*100</f>
        <v>-21.372236392846599</v>
      </c>
      <c r="H56" s="61">
        <f>D56-F56</f>
        <v>10.766240229999994</v>
      </c>
      <c r="I56" s="31">
        <f t="shared" si="7"/>
        <v>1921.226237416764</v>
      </c>
    </row>
    <row r="57" spans="1:9" ht="19.5" hidden="1">
      <c r="A57" s="23" t="s">
        <v>38</v>
      </c>
      <c r="B57" s="58">
        <f t="shared" ref="B57" si="13">D57+F57</f>
        <v>264.84169699</v>
      </c>
      <c r="C57" s="59">
        <f t="shared" ref="C57" si="14">((B57/B44)-1)*100</f>
        <v>-14.86159271191454</v>
      </c>
      <c r="D57" s="26">
        <v>135.06077947</v>
      </c>
      <c r="E57" s="71">
        <f t="shared" si="10"/>
        <v>-12.351989201349756</v>
      </c>
      <c r="F57" s="58">
        <v>129.78091752</v>
      </c>
      <c r="G57" s="59">
        <f>((F57/F44)-1)*100</f>
        <v>-17.325107092448565</v>
      </c>
      <c r="H57" s="61">
        <f t="shared" ref="H57" si="15">D57-F57</f>
        <v>5.2798619499999973</v>
      </c>
      <c r="I57" s="72" t="s">
        <v>95</v>
      </c>
    </row>
    <row r="58" spans="1:9" ht="18.75" hidden="1">
      <c r="A58" s="23" t="s">
        <v>39</v>
      </c>
      <c r="B58" s="58">
        <f>D58+F58</f>
        <v>215.47642084</v>
      </c>
      <c r="C58" s="59">
        <f>((B58/B45)-1)*100</f>
        <v>-23.605741077871855</v>
      </c>
      <c r="D58" s="26">
        <v>114.6577858</v>
      </c>
      <c r="E58" s="71">
        <f t="shared" si="10"/>
        <v>-18.821342271175801</v>
      </c>
      <c r="F58" s="58">
        <v>100.81863504</v>
      </c>
      <c r="G58" s="59">
        <f>((F58/F45)-1)*100</f>
        <v>-28.404552176186716</v>
      </c>
      <c r="H58" s="61">
        <f>D58-F58</f>
        <v>13.839150759999995</v>
      </c>
      <c r="I58" s="31">
        <f t="shared" si="7"/>
        <v>3162.4838412861814</v>
      </c>
    </row>
    <row r="59" spans="1:9" ht="19.5" hidden="1">
      <c r="A59" s="23" t="s">
        <v>40</v>
      </c>
      <c r="B59" s="58">
        <f>D59+F59</f>
        <v>251.26039581000001</v>
      </c>
      <c r="C59" s="59">
        <f>((B59/B46)-1)*100</f>
        <v>-14.17201301754818</v>
      </c>
      <c r="D59" s="26">
        <v>127.26791491</v>
      </c>
      <c r="E59" s="71">
        <f t="shared" si="10"/>
        <v>-12.117761158191465</v>
      </c>
      <c r="F59" s="58">
        <v>123.9924809</v>
      </c>
      <c r="G59" s="59">
        <f>((F59/F46)-1)*100</f>
        <v>-16.182995517911646</v>
      </c>
      <c r="H59" s="61">
        <f>D59-F59</f>
        <v>3.2754340099999979</v>
      </c>
      <c r="I59" s="72" t="s">
        <v>95</v>
      </c>
    </row>
    <row r="60" spans="1:9" ht="19.5" hidden="1">
      <c r="A60" s="23" t="s">
        <v>41</v>
      </c>
      <c r="B60" s="58">
        <f>D60+F60</f>
        <v>241.46959340999999</v>
      </c>
      <c r="C60" s="59">
        <f>((B60/B47)-1)*100</f>
        <v>-21.656594418374919</v>
      </c>
      <c r="D60" s="26">
        <v>125.88358011</v>
      </c>
      <c r="E60" s="71">
        <f t="shared" si="10"/>
        <v>-17.593055483422539</v>
      </c>
      <c r="F60" s="58">
        <v>115.58601329999999</v>
      </c>
      <c r="G60" s="59">
        <f t="shared" ref="G60" si="16">((F60/F47)-1)*100</f>
        <v>-25.64949360754666</v>
      </c>
      <c r="H60" s="61">
        <f>D60-F60</f>
        <v>10.297566810000006</v>
      </c>
      <c r="I60" s="72" t="s">
        <v>95</v>
      </c>
    </row>
    <row r="61" spans="1:9" ht="18.75" hidden="1">
      <c r="A61" s="23" t="s">
        <v>42</v>
      </c>
      <c r="B61" s="58">
        <f>D61+F61</f>
        <v>232.30972657000001</v>
      </c>
      <c r="C61" s="59">
        <f>((B61/B47)-1)*100</f>
        <v>-24.628459955504191</v>
      </c>
      <c r="D61" s="26">
        <v>121.22056398000001</v>
      </c>
      <c r="E61" s="71">
        <f t="shared" si="10"/>
        <v>-21.02364986183176</v>
      </c>
      <c r="F61" s="58">
        <v>111.08916259</v>
      </c>
      <c r="G61" s="59">
        <f>((F61/F48)-1)*100</f>
        <v>-27.525311680978003</v>
      </c>
      <c r="H61" s="61">
        <f>D61-F61</f>
        <v>10.131401390000008</v>
      </c>
      <c r="I61" s="31">
        <f t="shared" si="7"/>
        <v>4730.0866530224184</v>
      </c>
    </row>
    <row r="62" spans="1:9" ht="18.75" hidden="1">
      <c r="A62" s="23" t="s">
        <v>29</v>
      </c>
      <c r="B62" s="58">
        <f>D62+F62</f>
        <v>226.30699635000002</v>
      </c>
      <c r="C62" s="59">
        <f>((B62/B47)-1)*100</f>
        <v>-26.576010873122378</v>
      </c>
      <c r="D62" s="26">
        <v>111.11231120000001</v>
      </c>
      <c r="E62" s="71">
        <f t="shared" si="10"/>
        <v>-18.397171718287055</v>
      </c>
      <c r="F62" s="58">
        <v>115.19468515</v>
      </c>
      <c r="G62" s="59">
        <f>((F62/F49)-1)*100</f>
        <v>-17.9618988387356</v>
      </c>
      <c r="H62" s="61">
        <f>D62-F62</f>
        <v>-4.0823739499999903</v>
      </c>
      <c r="I62" s="31">
        <f t="shared" si="7"/>
        <v>-4.028837468411794</v>
      </c>
    </row>
    <row r="63" spans="1:9" ht="19.5" hidden="1">
      <c r="A63" s="23" t="s">
        <v>30</v>
      </c>
      <c r="B63" s="58">
        <f t="shared" ref="B63" si="17">D63+F63</f>
        <v>239.93366112999999</v>
      </c>
      <c r="C63" s="59">
        <f t="shared" ref="C63:C89" si="18">((B63/B50)-1)*100</f>
        <v>-17.422595898701587</v>
      </c>
      <c r="D63" s="26">
        <v>119.16067564999999</v>
      </c>
      <c r="E63" s="71">
        <f t="shared" si="10"/>
        <v>-18.500888062663478</v>
      </c>
      <c r="F63" s="58">
        <v>120.77298548</v>
      </c>
      <c r="G63" s="59">
        <f t="shared" ref="G63" si="19">((F63/F50)-1)*100</f>
        <v>-16.330364633725971</v>
      </c>
      <c r="H63" s="61">
        <f t="shared" ref="H63" si="20">D63-F63</f>
        <v>-1.6123098300000152</v>
      </c>
      <c r="I63" s="72" t="s">
        <v>95</v>
      </c>
    </row>
    <row r="64" spans="1:9" ht="18.75">
      <c r="A64" s="14" t="s">
        <v>93</v>
      </c>
      <c r="B64" s="15">
        <f>D64+F64</f>
        <v>2801.4234973700004</v>
      </c>
      <c r="C64" s="21">
        <f t="shared" si="18"/>
        <v>-4.4169908832326303</v>
      </c>
      <c r="D64" s="15">
        <f>SUM(D65:D76)</f>
        <v>1444.8977330000002</v>
      </c>
      <c r="E64" s="21">
        <f>((D64/D51)-1)*100</f>
        <v>-3.9253388593436855</v>
      </c>
      <c r="F64" s="15">
        <f>SUM(F65:F76)</f>
        <v>1356.5257643700002</v>
      </c>
      <c r="G64" s="21">
        <f>((F64/F51)-1)*100</f>
        <v>-4.9351676294710822</v>
      </c>
      <c r="H64" s="17">
        <f>D64-F64</f>
        <v>88.371968630000083</v>
      </c>
      <c r="I64" s="18">
        <f t="shared" si="7"/>
        <v>14.792457771006484</v>
      </c>
    </row>
    <row r="65" spans="1:9" ht="19.5" hidden="1">
      <c r="A65" s="23" t="s">
        <v>19</v>
      </c>
      <c r="B65" s="58">
        <f>D65+F65</f>
        <v>209.47549036999999</v>
      </c>
      <c r="C65" s="59">
        <f t="shared" si="18"/>
        <v>-19.334725520972196</v>
      </c>
      <c r="D65" s="26">
        <v>104.80580619</v>
      </c>
      <c r="E65" s="71">
        <f t="shared" ref="E65:E70" si="21">((D65/D52)-1)*100</f>
        <v>-21.528078505618986</v>
      </c>
      <c r="F65" s="58">
        <v>104.66968418</v>
      </c>
      <c r="G65" s="59">
        <f t="shared" ref="G65:G89" si="22">((F65/F52)-1)*100</f>
        <v>-17.012131617945858</v>
      </c>
      <c r="H65" s="61">
        <f>D65-F65</f>
        <v>0.13612200999999402</v>
      </c>
      <c r="I65" s="72" t="s">
        <v>95</v>
      </c>
    </row>
    <row r="66" spans="1:9" ht="18.75" hidden="1">
      <c r="A66" s="23" t="s">
        <v>20</v>
      </c>
      <c r="B66" s="58">
        <f>D66+F66</f>
        <v>214.87653370999999</v>
      </c>
      <c r="C66" s="59">
        <f t="shared" si="18"/>
        <v>-9.2693709613166817</v>
      </c>
      <c r="D66" s="26">
        <v>113.12036625</v>
      </c>
      <c r="E66" s="71">
        <f t="shared" si="21"/>
        <v>-7.0711934146266975</v>
      </c>
      <c r="F66" s="58">
        <v>101.75616746</v>
      </c>
      <c r="G66" s="59">
        <f t="shared" si="22"/>
        <v>-11.594107187493785</v>
      </c>
      <c r="H66" s="61">
        <f>D66-F66</f>
        <v>11.364198790000003</v>
      </c>
      <c r="I66" s="31">
        <f t="shared" si="7"/>
        <v>71.486575530349228</v>
      </c>
    </row>
    <row r="67" spans="1:9" ht="18.75" hidden="1">
      <c r="A67" s="23" t="s">
        <v>35</v>
      </c>
      <c r="B67" s="58">
        <f t="shared" ref="B67:B68" si="23">D67+F67</f>
        <v>231.11728269</v>
      </c>
      <c r="C67" s="59">
        <f t="shared" si="18"/>
        <v>-11.931918865845304</v>
      </c>
      <c r="D67" s="26">
        <v>118.10031474</v>
      </c>
      <c r="E67" s="71">
        <f t="shared" si="21"/>
        <v>-13.380203452687223</v>
      </c>
      <c r="F67" s="58">
        <v>113.01696794999999</v>
      </c>
      <c r="G67" s="59">
        <f t="shared" si="22"/>
        <v>-10.365825037455334</v>
      </c>
      <c r="H67" s="61">
        <f t="shared" ref="H67:H68" si="24">D67-F67</f>
        <v>5.0833467900000073</v>
      </c>
      <c r="I67" s="31">
        <f t="shared" si="7"/>
        <v>-50.437379446028999</v>
      </c>
    </row>
    <row r="68" spans="1:9" ht="18.75" hidden="1">
      <c r="A68" s="23" t="s">
        <v>36</v>
      </c>
      <c r="B68" s="58">
        <f t="shared" si="23"/>
        <v>222.89425359000001</v>
      </c>
      <c r="C68" s="59">
        <f t="shared" si="18"/>
        <v>-13.371698638169061</v>
      </c>
      <c r="D68" s="26">
        <v>114.75835624</v>
      </c>
      <c r="E68" s="71">
        <f t="shared" si="21"/>
        <v>-12.422796411717385</v>
      </c>
      <c r="F68" s="58">
        <v>108.13589734999999</v>
      </c>
      <c r="G68" s="59">
        <f t="shared" si="22"/>
        <v>-14.356478902980285</v>
      </c>
      <c r="H68" s="61">
        <f t="shared" si="24"/>
        <v>6.6224588900000043</v>
      </c>
      <c r="I68" s="31">
        <f t="shared" si="7"/>
        <v>38.7192309985656</v>
      </c>
    </row>
    <row r="69" spans="1:9" ht="18.75" hidden="1">
      <c r="A69" s="23" t="s">
        <v>37</v>
      </c>
      <c r="B69" s="58">
        <f>D69+F69</f>
        <v>226.54974995999999</v>
      </c>
      <c r="C69" s="59">
        <f t="shared" si="18"/>
        <v>-6.7842079702980396</v>
      </c>
      <c r="D69" s="26">
        <v>115.14318556000001</v>
      </c>
      <c r="E69" s="71">
        <f t="shared" si="21"/>
        <v>-9.2661271766924624</v>
      </c>
      <c r="F69" s="58">
        <v>111.40656439999999</v>
      </c>
      <c r="G69" s="59">
        <f t="shared" si="22"/>
        <v>-4.0722053117086983</v>
      </c>
      <c r="H69" s="61">
        <f>D69-F69</f>
        <v>3.7366211600000128</v>
      </c>
      <c r="I69" s="31">
        <f t="shared" si="7"/>
        <v>-65.293165671819537</v>
      </c>
    </row>
    <row r="70" spans="1:9" ht="18.75" hidden="1">
      <c r="A70" s="23" t="s">
        <v>38</v>
      </c>
      <c r="B70" s="58">
        <f>D70+F70</f>
        <v>250.69650292</v>
      </c>
      <c r="C70" s="59">
        <f t="shared" si="18"/>
        <v>-5.3409996351647333</v>
      </c>
      <c r="D70" s="26">
        <v>129.74445283</v>
      </c>
      <c r="E70" s="71">
        <f t="shared" si="21"/>
        <v>-3.9362475626618765</v>
      </c>
      <c r="F70" s="58">
        <v>120.95205009</v>
      </c>
      <c r="G70" s="59">
        <f t="shared" si="22"/>
        <v>-6.8029010726013865</v>
      </c>
      <c r="H70" s="61">
        <f>D70-F70</f>
        <v>8.79240274</v>
      </c>
      <c r="I70" s="31">
        <f t="shared" si="7"/>
        <v>66.527133157335754</v>
      </c>
    </row>
    <row r="71" spans="1:9" ht="18.75" hidden="1">
      <c r="A71" s="23" t="s">
        <v>39</v>
      </c>
      <c r="B71" s="58">
        <f>D71+F71</f>
        <v>185.47917312999999</v>
      </c>
      <c r="C71" s="59">
        <f t="shared" si="18"/>
        <v>-13.921359744634977</v>
      </c>
      <c r="D71" s="26">
        <v>95.307589709999988</v>
      </c>
      <c r="E71" s="60">
        <f>((D71/D58)-1)*100</f>
        <v>-16.876478082136494</v>
      </c>
      <c r="F71" s="58">
        <v>90.171583420000005</v>
      </c>
      <c r="G71" s="59">
        <f t="shared" si="22"/>
        <v>-10.560598857320135</v>
      </c>
      <c r="H71" s="61">
        <f>D71-F71</f>
        <v>5.1360062899999832</v>
      </c>
      <c r="I71" s="31">
        <f t="shared" si="7"/>
        <v>-62.887850713753004</v>
      </c>
    </row>
    <row r="72" spans="1:9" ht="18.75" hidden="1">
      <c r="A72" s="23" t="s">
        <v>40</v>
      </c>
      <c r="B72" s="58">
        <f>D72+F72</f>
        <v>251.33446463000001</v>
      </c>
      <c r="C72" s="59">
        <f t="shared" si="18"/>
        <v>2.9478907633340157E-2</v>
      </c>
      <c r="D72" s="26">
        <v>127.48330350000001</v>
      </c>
      <c r="E72" s="60">
        <f>((D72/D59)-1)*100</f>
        <v>0.16924029135882979</v>
      </c>
      <c r="F72" s="58">
        <v>123.85116112999999</v>
      </c>
      <c r="G72" s="59">
        <f t="shared" si="22"/>
        <v>-0.11397446762435592</v>
      </c>
      <c r="H72" s="61">
        <f>D72-F72</f>
        <v>3.6321423700000111</v>
      </c>
      <c r="I72" s="31">
        <f t="shared" si="7"/>
        <v>10.890415099524887</v>
      </c>
    </row>
    <row r="73" spans="1:9" ht="18.75" hidden="1">
      <c r="A73" s="23" t="s">
        <v>41</v>
      </c>
      <c r="B73" s="58">
        <f>D73+F73</f>
        <v>238.66007661999998</v>
      </c>
      <c r="C73" s="59">
        <f t="shared" si="18"/>
        <v>-1.1635074836232606</v>
      </c>
      <c r="D73" s="26">
        <v>125.68502869</v>
      </c>
      <c r="E73" s="60">
        <f>((D73/D60)-1)*100</f>
        <v>-0.15772622595139341</v>
      </c>
      <c r="F73" s="58">
        <v>112.97504793</v>
      </c>
      <c r="G73" s="59">
        <f t="shared" si="22"/>
        <v>-2.2588938708555606</v>
      </c>
      <c r="H73" s="61">
        <f>D73-F73</f>
        <v>12.709980759999993</v>
      </c>
      <c r="I73" s="31">
        <f t="shared" si="7"/>
        <v>23.42702887498902</v>
      </c>
    </row>
    <row r="74" spans="1:9" ht="18.75" hidden="1">
      <c r="A74" s="23" t="s">
        <v>42</v>
      </c>
      <c r="B74" s="58">
        <f t="shared" ref="B74:B75" si="25">D74+F74</f>
        <v>242.49777320999999</v>
      </c>
      <c r="C74" s="59">
        <f t="shared" si="18"/>
        <v>4.385544587574608</v>
      </c>
      <c r="D74" s="26">
        <v>127.42630272000001</v>
      </c>
      <c r="E74" s="60">
        <f>((D74/D61)-1)*100</f>
        <v>5.1193778813171331</v>
      </c>
      <c r="F74" s="58">
        <v>115.07147049</v>
      </c>
      <c r="G74" s="59">
        <f t="shared" si="22"/>
        <v>3.5847852366099886</v>
      </c>
      <c r="H74" s="61">
        <f t="shared" ref="H74:H75" si="26">D74-F74</f>
        <v>12.354832230000014</v>
      </c>
      <c r="I74" s="31">
        <f t="shared" si="7"/>
        <v>21.945935753711197</v>
      </c>
    </row>
    <row r="75" spans="1:9" ht="19.5" hidden="1">
      <c r="A75" s="23" t="s">
        <v>29</v>
      </c>
      <c r="B75" s="58">
        <f t="shared" si="25"/>
        <v>261.73029725999999</v>
      </c>
      <c r="C75" s="59">
        <f t="shared" si="18"/>
        <v>15.652764378179128</v>
      </c>
      <c r="D75" s="26">
        <v>135.03595006</v>
      </c>
      <c r="E75" s="60">
        <f>((D75/D62)-1)*100</f>
        <v>21.531042421517</v>
      </c>
      <c r="F75" s="58">
        <v>126.6943472</v>
      </c>
      <c r="G75" s="59">
        <f t="shared" si="22"/>
        <v>9.9828060947653832</v>
      </c>
      <c r="H75" s="61">
        <f t="shared" si="26"/>
        <v>8.3416028600000089</v>
      </c>
      <c r="I75" s="72" t="s">
        <v>95</v>
      </c>
    </row>
    <row r="76" spans="1:9" ht="19.5" hidden="1">
      <c r="A76" s="23" t="s">
        <v>30</v>
      </c>
      <c r="B76" s="58">
        <f>D76+F76</f>
        <v>266.11189927999999</v>
      </c>
      <c r="C76" s="59">
        <f t="shared" si="18"/>
        <v>10.91061505364026</v>
      </c>
      <c r="D76" s="26">
        <v>138.28707651000002</v>
      </c>
      <c r="E76" s="60">
        <f t="shared" ref="E76:E89" si="27">((D76/D63)-1)*100</f>
        <v>16.050933544702527</v>
      </c>
      <c r="F76" s="58">
        <v>127.82482277</v>
      </c>
      <c r="G76" s="59">
        <f t="shared" si="22"/>
        <v>5.8389194089830454</v>
      </c>
      <c r="H76" s="61">
        <f>D76-F76</f>
        <v>10.462253740000023</v>
      </c>
      <c r="I76" s="72" t="s">
        <v>95</v>
      </c>
    </row>
    <row r="77" spans="1:9" ht="18.75">
      <c r="A77" s="29" t="s">
        <v>94</v>
      </c>
      <c r="B77" s="8">
        <f>D77+F77</f>
        <v>3245.6582319299996</v>
      </c>
      <c r="C77" s="65">
        <f t="shared" si="18"/>
        <v>15.857464427533019</v>
      </c>
      <c r="D77" s="10">
        <f>SUM(D78:D89)</f>
        <v>1676.4045318399999</v>
      </c>
      <c r="E77" s="66">
        <f t="shared" si="27"/>
        <v>16.022365704687537</v>
      </c>
      <c r="F77" s="8">
        <f>SUM(F78:F89)</f>
        <v>1569.2537000899999</v>
      </c>
      <c r="G77" s="65">
        <f t="shared" si="22"/>
        <v>15.681820523239033</v>
      </c>
      <c r="H77" s="12">
        <f>D77-F77</f>
        <v>107.15083174999995</v>
      </c>
      <c r="I77" s="19">
        <f>((H77/H64)-1)*100</f>
        <v>21.249796073485804</v>
      </c>
    </row>
    <row r="78" spans="1:9" ht="19.5" hidden="1">
      <c r="A78" s="23" t="s">
        <v>19</v>
      </c>
      <c r="B78" s="58">
        <f>D78+F78</f>
        <v>253.70089164999999</v>
      </c>
      <c r="C78" s="59">
        <f t="shared" si="18"/>
        <v>21.112446712445433</v>
      </c>
      <c r="D78" s="26">
        <v>134.01704047999999</v>
      </c>
      <c r="E78" s="71">
        <f t="shared" si="27"/>
        <v>27.871770994293609</v>
      </c>
      <c r="F78" s="58">
        <v>119.68385117</v>
      </c>
      <c r="G78" s="59">
        <f t="shared" si="22"/>
        <v>14.344331988410497</v>
      </c>
      <c r="H78" s="61">
        <f>D78-F78</f>
        <v>14.333189309999995</v>
      </c>
      <c r="I78" s="72" t="s">
        <v>95</v>
      </c>
    </row>
    <row r="79" spans="1:9" ht="18.75" hidden="1">
      <c r="A79" s="23" t="s">
        <v>20</v>
      </c>
      <c r="B79" s="58">
        <f>D79+F79</f>
        <v>239.67563383999999</v>
      </c>
      <c r="C79" s="59">
        <f t="shared" si="18"/>
        <v>11.541092785622254</v>
      </c>
      <c r="D79" s="26">
        <v>126.13522377999999</v>
      </c>
      <c r="E79" s="60">
        <f t="shared" si="27"/>
        <v>11.505317708428109</v>
      </c>
      <c r="F79" s="58">
        <v>113.54041006</v>
      </c>
      <c r="G79" s="59">
        <f t="shared" si="22"/>
        <v>11.580863248050633</v>
      </c>
      <c r="H79" s="61">
        <f>D79-F79</f>
        <v>12.594813719999991</v>
      </c>
      <c r="I79" s="31">
        <f t="shared" si="7"/>
        <v>10.828875424837459</v>
      </c>
    </row>
    <row r="80" spans="1:9" ht="18.75" hidden="1">
      <c r="A80" s="23" t="s">
        <v>35</v>
      </c>
      <c r="B80" s="58">
        <f>D80+F80</f>
        <v>279.62245251999997</v>
      </c>
      <c r="C80" s="59">
        <f t="shared" si="18"/>
        <v>20.98725342624439</v>
      </c>
      <c r="D80" s="26">
        <v>146.78808182999998</v>
      </c>
      <c r="E80" s="60">
        <f t="shared" si="27"/>
        <v>24.291016626972262</v>
      </c>
      <c r="F80" s="58">
        <v>132.83437068999999</v>
      </c>
      <c r="G80" s="59">
        <f t="shared" si="22"/>
        <v>17.534891529533358</v>
      </c>
      <c r="H80" s="61">
        <f>D80-F80</f>
        <v>13.953711139999996</v>
      </c>
      <c r="I80" s="31">
        <f t="shared" si="7"/>
        <v>174.4985088849304</v>
      </c>
    </row>
    <row r="81" spans="1:9" ht="18.75" hidden="1">
      <c r="A81" s="23" t="s">
        <v>36</v>
      </c>
      <c r="B81" s="58">
        <f t="shared" ref="B81" si="28">D81+F81</f>
        <v>252.24389543000001</v>
      </c>
      <c r="C81" s="59">
        <f t="shared" si="18"/>
        <v>13.16751839371635</v>
      </c>
      <c r="D81" s="26">
        <v>132.79187694000001</v>
      </c>
      <c r="E81" s="60">
        <f t="shared" si="27"/>
        <v>15.714342110552359</v>
      </c>
      <c r="F81" s="58">
        <v>119.45201848999999</v>
      </c>
      <c r="G81" s="59">
        <f t="shared" si="22"/>
        <v>10.464722092584534</v>
      </c>
      <c r="H81" s="61">
        <f t="shared" ref="H81" si="29">D81-F81</f>
        <v>13.339858450000023</v>
      </c>
      <c r="I81" s="31">
        <f t="shared" si="7"/>
        <v>101.43361660037446</v>
      </c>
    </row>
    <row r="82" spans="1:9" ht="18.75" hidden="1">
      <c r="A82" s="23" t="s">
        <v>37</v>
      </c>
      <c r="B82" s="58">
        <f>D82+F82</f>
        <v>278.55655045000003</v>
      </c>
      <c r="C82" s="59">
        <f t="shared" si="18"/>
        <v>22.956017607250701</v>
      </c>
      <c r="D82" s="26">
        <v>140.88547081000002</v>
      </c>
      <c r="E82" s="60">
        <f t="shared" si="27"/>
        <v>22.356759650866142</v>
      </c>
      <c r="F82" s="58">
        <v>137.67107964000002</v>
      </c>
      <c r="G82" s="59">
        <f t="shared" si="22"/>
        <v>23.57537491749455</v>
      </c>
      <c r="H82" s="61">
        <f>D82-F82</f>
        <v>3.214391169999999</v>
      </c>
      <c r="I82" s="31">
        <f t="shared" si="7"/>
        <v>-13.975995093920945</v>
      </c>
    </row>
    <row r="83" spans="1:9" ht="18.75" hidden="1">
      <c r="A83" s="23" t="s">
        <v>24</v>
      </c>
      <c r="B83" s="58">
        <f t="shared" ref="B83:B146" si="30">D83+F83</f>
        <v>215.02236749000002</v>
      </c>
      <c r="C83" s="59">
        <f t="shared" si="18"/>
        <v>-14.230009200161831</v>
      </c>
      <c r="D83" s="26">
        <v>115.10480189</v>
      </c>
      <c r="E83" s="60">
        <f t="shared" si="27"/>
        <v>-11.283450367763981</v>
      </c>
      <c r="F83" s="58">
        <v>99.917565600000003</v>
      </c>
      <c r="G83" s="59">
        <f t="shared" si="22"/>
        <v>-17.390763095249984</v>
      </c>
      <c r="H83" s="61">
        <f t="shared" ref="H83:H146" si="31">D83-F83</f>
        <v>15.187236290000001</v>
      </c>
      <c r="I83" s="31">
        <f t="shared" si="7"/>
        <v>72.73135386425669</v>
      </c>
    </row>
    <row r="84" spans="1:9" ht="19.5" hidden="1">
      <c r="A84" s="23" t="s">
        <v>25</v>
      </c>
      <c r="B84" s="58">
        <f t="shared" si="30"/>
        <v>274.96824318</v>
      </c>
      <c r="C84" s="59">
        <f t="shared" si="18"/>
        <v>48.247503231685343</v>
      </c>
      <c r="D84" s="26">
        <v>136.11209289999999</v>
      </c>
      <c r="E84" s="60">
        <f t="shared" si="27"/>
        <v>42.81348769196569</v>
      </c>
      <c r="F84" s="58">
        <v>138.85615028000001</v>
      </c>
      <c r="G84" s="59">
        <f t="shared" si="22"/>
        <v>53.9910302264935</v>
      </c>
      <c r="H84" s="61">
        <f t="shared" si="31"/>
        <v>-2.7440573800000152</v>
      </c>
      <c r="I84" s="72" t="s">
        <v>95</v>
      </c>
    </row>
    <row r="85" spans="1:9" ht="18.75" hidden="1">
      <c r="A85" s="23" t="s">
        <v>26</v>
      </c>
      <c r="B85" s="58">
        <f t="shared" si="30"/>
        <v>285.91481533000001</v>
      </c>
      <c r="C85" s="59">
        <f t="shared" si="18"/>
        <v>13.758698295081494</v>
      </c>
      <c r="D85" s="26">
        <v>150.81974295000001</v>
      </c>
      <c r="E85" s="60">
        <f t="shared" si="27"/>
        <v>18.305486922058002</v>
      </c>
      <c r="F85" s="58">
        <v>135.09507238</v>
      </c>
      <c r="G85" s="59">
        <f t="shared" si="22"/>
        <v>9.0785674897289503</v>
      </c>
      <c r="H85" s="61">
        <f t="shared" si="31"/>
        <v>15.724670570000001</v>
      </c>
      <c r="I85" s="31">
        <f t="shared" ref="I85:I88" si="32">IF(H85*H72&gt;0,((H85/H72)-1)*100,0)</f>
        <v>332.93100787786443</v>
      </c>
    </row>
    <row r="86" spans="1:9" ht="18.75" hidden="1">
      <c r="A86" s="23" t="s">
        <v>27</v>
      </c>
      <c r="B86" s="58">
        <f t="shared" si="30"/>
        <v>270.92200554999999</v>
      </c>
      <c r="C86" s="59">
        <f t="shared" si="18"/>
        <v>13.517941243842046</v>
      </c>
      <c r="D86" s="26">
        <v>143.11374348999999</v>
      </c>
      <c r="E86" s="60">
        <f t="shared" si="27"/>
        <v>13.866977619894282</v>
      </c>
      <c r="F86" s="58">
        <v>127.80826206</v>
      </c>
      <c r="G86" s="59">
        <f t="shared" si="22"/>
        <v>13.129637386116233</v>
      </c>
      <c r="H86" s="61">
        <f t="shared" si="31"/>
        <v>15.305481429999986</v>
      </c>
      <c r="I86" s="31">
        <f t="shared" si="32"/>
        <v>20.420964586888914</v>
      </c>
    </row>
    <row r="87" spans="1:9" ht="18.75" hidden="1">
      <c r="A87" s="23" t="s">
        <v>28</v>
      </c>
      <c r="B87" s="58">
        <f t="shared" si="30"/>
        <v>291.11019355999997</v>
      </c>
      <c r="C87" s="59">
        <f t="shared" si="18"/>
        <v>20.046542987387461</v>
      </c>
      <c r="D87" s="26">
        <v>148.70090562999999</v>
      </c>
      <c r="E87" s="60">
        <f t="shared" si="27"/>
        <v>16.695613429785915</v>
      </c>
      <c r="F87" s="58">
        <v>142.40928793</v>
      </c>
      <c r="G87" s="59">
        <f t="shared" si="22"/>
        <v>23.757250449298574</v>
      </c>
      <c r="H87" s="61">
        <f t="shared" si="31"/>
        <v>6.2916176999999891</v>
      </c>
      <c r="I87" s="31">
        <f t="shared" si="32"/>
        <v>-49.075652482575386</v>
      </c>
    </row>
    <row r="88" spans="1:9" ht="18.75" hidden="1">
      <c r="A88" s="23" t="s">
        <v>44</v>
      </c>
      <c r="B88" s="58">
        <f t="shared" si="30"/>
        <v>304.25396273000001</v>
      </c>
      <c r="C88" s="59">
        <f t="shared" si="18"/>
        <v>16.247131461344534</v>
      </c>
      <c r="D88" s="26">
        <v>153.20241061000002</v>
      </c>
      <c r="E88" s="60">
        <f t="shared" si="27"/>
        <v>13.453054939760989</v>
      </c>
      <c r="F88" s="58">
        <v>151.05155212</v>
      </c>
      <c r="G88" s="59">
        <f t="shared" si="22"/>
        <v>19.225171018521969</v>
      </c>
      <c r="H88" s="61">
        <f t="shared" si="31"/>
        <v>2.1508584900000187</v>
      </c>
      <c r="I88" s="31">
        <f t="shared" si="32"/>
        <v>-74.215285406190915</v>
      </c>
    </row>
    <row r="89" spans="1:9" ht="19.5" hidden="1">
      <c r="A89" s="23" t="s">
        <v>33</v>
      </c>
      <c r="B89" s="58">
        <f t="shared" si="30"/>
        <v>299.66722019999997</v>
      </c>
      <c r="C89" s="59">
        <f t="shared" si="18"/>
        <v>12.609477821468417</v>
      </c>
      <c r="D89" s="26">
        <v>148.73314053000001</v>
      </c>
      <c r="E89" s="60">
        <f t="shared" si="27"/>
        <v>7.5538975033900613</v>
      </c>
      <c r="F89" s="58">
        <v>150.93407966999999</v>
      </c>
      <c r="G89" s="59">
        <f t="shared" si="22"/>
        <v>18.078849161857512</v>
      </c>
      <c r="H89" s="61">
        <f t="shared" si="31"/>
        <v>-2.2009391399999743</v>
      </c>
      <c r="I89" s="72" t="s">
        <v>95</v>
      </c>
    </row>
    <row r="90" spans="1:9" ht="18.75">
      <c r="A90" s="29" t="s">
        <v>45</v>
      </c>
      <c r="B90" s="8">
        <f t="shared" si="30"/>
        <v>3681.3171147799994</v>
      </c>
      <c r="C90" s="65">
        <f>((B90/B77)-1)*100</f>
        <v>13.422820633549559</v>
      </c>
      <c r="D90" s="10">
        <f>SUM(D91:D102)</f>
        <v>1802.1503641799998</v>
      </c>
      <c r="E90" s="66">
        <f>((D90/D77)-1)*100</f>
        <v>7.5009241475852528</v>
      </c>
      <c r="F90" s="8">
        <f>SUM(F91:F102)</f>
        <v>1879.1667505999999</v>
      </c>
      <c r="G90" s="65">
        <f>((F90/F77)-1)*100</f>
        <v>19.749072472617122</v>
      </c>
      <c r="H90" s="12">
        <f t="shared" si="31"/>
        <v>-77.016386420000117</v>
      </c>
      <c r="I90" s="19">
        <f>((H90/H77)-1)*100</f>
        <v>-171.87661090647589</v>
      </c>
    </row>
    <row r="91" spans="1:9" ht="19.5" hidden="1">
      <c r="A91" s="39" t="s">
        <v>46</v>
      </c>
      <c r="B91" s="58">
        <f t="shared" si="30"/>
        <v>298.62834050000004</v>
      </c>
      <c r="C91" s="59">
        <f t="shared" ref="C91:C102" si="33">((B91/B78)-1)*100</f>
        <v>17.70882575847661</v>
      </c>
      <c r="D91" s="26">
        <v>145.53404792000001</v>
      </c>
      <c r="E91" s="60">
        <f t="shared" ref="E91:E102" si="34">((D91/D78)-1)*100</f>
        <v>8.5936888314727113</v>
      </c>
      <c r="F91" s="58">
        <v>153.09429258</v>
      </c>
      <c r="G91" s="59">
        <f t="shared" ref="G91:G102" si="35">((F91/F78)-1)*100</f>
        <v>27.915580158382024</v>
      </c>
      <c r="H91" s="61">
        <f t="shared" si="31"/>
        <v>-7.5602446599999951</v>
      </c>
      <c r="I91" s="72" t="s">
        <v>95</v>
      </c>
    </row>
    <row r="92" spans="1:9" ht="19.5" hidden="1">
      <c r="A92" s="39" t="s">
        <v>96</v>
      </c>
      <c r="B92" s="58">
        <f t="shared" si="30"/>
        <v>283.18127420000002</v>
      </c>
      <c r="C92" s="59">
        <f t="shared" si="33"/>
        <v>18.151882885618264</v>
      </c>
      <c r="D92" s="26">
        <v>141.32633648000001</v>
      </c>
      <c r="E92" s="60">
        <f t="shared" si="34"/>
        <v>12.043513496670656</v>
      </c>
      <c r="F92" s="58">
        <v>141.85493772000001</v>
      </c>
      <c r="G92" s="59">
        <f t="shared" si="35"/>
        <v>24.93784164161228</v>
      </c>
      <c r="H92" s="61">
        <f t="shared" si="31"/>
        <v>-0.52860124000000042</v>
      </c>
      <c r="I92" s="72" t="s">
        <v>95</v>
      </c>
    </row>
    <row r="93" spans="1:9" ht="18.75" hidden="1">
      <c r="A93" s="39" t="s">
        <v>48</v>
      </c>
      <c r="B93" s="58">
        <f t="shared" si="30"/>
        <v>292.57514418000005</v>
      </c>
      <c r="C93" s="59">
        <f t="shared" si="33"/>
        <v>4.6322073006900721</v>
      </c>
      <c r="D93" s="26">
        <v>155.86866516000001</v>
      </c>
      <c r="E93" s="60">
        <f t="shared" si="34"/>
        <v>6.186185701722402</v>
      </c>
      <c r="F93" s="58">
        <v>136.70647902000002</v>
      </c>
      <c r="G93" s="59">
        <f t="shared" si="35"/>
        <v>2.9149897800445856</v>
      </c>
      <c r="H93" s="61">
        <f t="shared" si="31"/>
        <v>19.162186139999989</v>
      </c>
      <c r="I93" s="31">
        <f t="shared" ref="I93:I102" si="36">((H93/H80)-1)*100</f>
        <v>37.326808242928799</v>
      </c>
    </row>
    <row r="94" spans="1:9" ht="19.5" hidden="1">
      <c r="A94" s="39" t="s">
        <v>49</v>
      </c>
      <c r="B94" s="58">
        <f t="shared" si="30"/>
        <v>306.97865762000004</v>
      </c>
      <c r="C94" s="59">
        <f t="shared" si="33"/>
        <v>21.699142449688914</v>
      </c>
      <c r="D94" s="26">
        <v>145.37194228000001</v>
      </c>
      <c r="E94" s="60">
        <f t="shared" si="34"/>
        <v>9.4735202407630013</v>
      </c>
      <c r="F94" s="58">
        <v>161.60671533999999</v>
      </c>
      <c r="G94" s="59">
        <f t="shared" si="35"/>
        <v>35.290066574746938</v>
      </c>
      <c r="H94" s="61">
        <f t="shared" si="31"/>
        <v>-16.234773059999981</v>
      </c>
      <c r="I94" s="72" t="s">
        <v>95</v>
      </c>
    </row>
    <row r="95" spans="1:9" ht="19.5" hidden="1">
      <c r="A95" s="39" t="s">
        <v>50</v>
      </c>
      <c r="B95" s="58">
        <f t="shared" si="30"/>
        <v>338.72206908999999</v>
      </c>
      <c r="C95" s="59">
        <f t="shared" si="33"/>
        <v>21.599032061103674</v>
      </c>
      <c r="D95" s="26">
        <v>162.09317934999999</v>
      </c>
      <c r="E95" s="60">
        <f t="shared" si="34"/>
        <v>15.053155174958356</v>
      </c>
      <c r="F95" s="58">
        <v>176.62888974000001</v>
      </c>
      <c r="G95" s="59">
        <f t="shared" si="35"/>
        <v>28.29774430611851</v>
      </c>
      <c r="H95" s="61">
        <f t="shared" si="31"/>
        <v>-14.53571039000002</v>
      </c>
      <c r="I95" s="72" t="s">
        <v>95</v>
      </c>
    </row>
    <row r="96" spans="1:9" ht="18.75" hidden="1">
      <c r="A96" s="39" t="s">
        <v>51</v>
      </c>
      <c r="B96" s="58">
        <f t="shared" si="30"/>
        <v>242.42265598</v>
      </c>
      <c r="C96" s="59">
        <f t="shared" si="33"/>
        <v>12.742994512547302</v>
      </c>
      <c r="D96" s="26">
        <v>129.74380360999999</v>
      </c>
      <c r="E96" s="60">
        <f t="shared" si="34"/>
        <v>12.717976556694621</v>
      </c>
      <c r="F96" s="58">
        <v>112.67885237</v>
      </c>
      <c r="G96" s="59">
        <f t="shared" si="35"/>
        <v>12.771815139179088</v>
      </c>
      <c r="H96" s="61">
        <f t="shared" si="31"/>
        <v>17.064951239999985</v>
      </c>
      <c r="I96" s="31">
        <f t="shared" si="36"/>
        <v>12.363769906157064</v>
      </c>
    </row>
    <row r="97" spans="1:9" ht="18.75" hidden="1">
      <c r="A97" s="39" t="s">
        <v>52</v>
      </c>
      <c r="B97" s="58">
        <f t="shared" si="30"/>
        <v>345.87317500999995</v>
      </c>
      <c r="C97" s="59">
        <f t="shared" si="33"/>
        <v>25.78658939301004</v>
      </c>
      <c r="D97" s="26">
        <v>162.9020439</v>
      </c>
      <c r="E97" s="60">
        <f t="shared" si="34"/>
        <v>19.682271008559304</v>
      </c>
      <c r="F97" s="58">
        <v>182.97113110999999</v>
      </c>
      <c r="G97" s="59">
        <f t="shared" si="35"/>
        <v>31.770275022779472</v>
      </c>
      <c r="H97" s="61">
        <f t="shared" si="31"/>
        <v>-20.069087209999992</v>
      </c>
      <c r="I97" s="31">
        <f t="shared" si="36"/>
        <v>631.36543558720632</v>
      </c>
    </row>
    <row r="98" spans="1:9" ht="19.5" hidden="1">
      <c r="A98" s="39" t="s">
        <v>53</v>
      </c>
      <c r="B98" s="58">
        <f t="shared" si="30"/>
        <v>326.92056704999999</v>
      </c>
      <c r="C98" s="59">
        <f t="shared" si="33"/>
        <v>14.341947153970169</v>
      </c>
      <c r="D98" s="26">
        <v>158.73916962999999</v>
      </c>
      <c r="E98" s="60">
        <f t="shared" si="34"/>
        <v>5.250921746117454</v>
      </c>
      <c r="F98" s="58">
        <v>168.18139742</v>
      </c>
      <c r="G98" s="59">
        <f t="shared" si="35"/>
        <v>24.491141280811224</v>
      </c>
      <c r="H98" s="61">
        <f t="shared" si="31"/>
        <v>-9.442227790000004</v>
      </c>
      <c r="I98" s="72" t="s">
        <v>95</v>
      </c>
    </row>
    <row r="99" spans="1:9" ht="18.75" hidden="1">
      <c r="A99" s="39" t="s">
        <v>54</v>
      </c>
      <c r="B99" s="34">
        <f t="shared" si="30"/>
        <v>295.34066860999997</v>
      </c>
      <c r="C99" s="59">
        <f t="shared" si="33"/>
        <v>9.0131707870785718</v>
      </c>
      <c r="D99" s="26">
        <v>149.24008982999999</v>
      </c>
      <c r="E99" s="60">
        <f t="shared" si="34"/>
        <v>4.2807533299050959</v>
      </c>
      <c r="F99" s="58">
        <v>146.10057878000001</v>
      </c>
      <c r="G99" s="59">
        <f t="shared" si="35"/>
        <v>14.312311602682314</v>
      </c>
      <c r="H99" s="61">
        <f t="shared" si="31"/>
        <v>3.1395110499999817</v>
      </c>
      <c r="I99" s="31">
        <f t="shared" si="36"/>
        <v>-79.487668752148593</v>
      </c>
    </row>
    <row r="100" spans="1:9" ht="19.5" hidden="1">
      <c r="A100" s="39" t="s">
        <v>55</v>
      </c>
      <c r="B100" s="58">
        <f t="shared" si="30"/>
        <v>335.61788619000004</v>
      </c>
      <c r="C100" s="59">
        <f t="shared" si="33"/>
        <v>15.288950237610521</v>
      </c>
      <c r="D100" s="26">
        <v>158.94169721</v>
      </c>
      <c r="E100" s="60">
        <f t="shared" si="34"/>
        <v>6.8868387429201761</v>
      </c>
      <c r="F100" s="58">
        <v>176.67618898000001</v>
      </c>
      <c r="G100" s="59">
        <f t="shared" si="35"/>
        <v>24.06226556433846</v>
      </c>
      <c r="H100" s="61">
        <f t="shared" si="31"/>
        <v>-17.734491770000005</v>
      </c>
      <c r="I100" s="72" t="s">
        <v>95</v>
      </c>
    </row>
    <row r="101" spans="1:9" ht="19.5" hidden="1">
      <c r="A101" s="39" t="s">
        <v>56</v>
      </c>
      <c r="B101" s="58">
        <f t="shared" si="30"/>
        <v>318.07587365000001</v>
      </c>
      <c r="C101" s="59">
        <f t="shared" si="33"/>
        <v>4.5428860797667836</v>
      </c>
      <c r="D101" s="26">
        <v>149.05772587999999</v>
      </c>
      <c r="E101" s="60">
        <f t="shared" si="34"/>
        <v>-2.7053652181432963</v>
      </c>
      <c r="F101" s="58">
        <v>169.01814777000001</v>
      </c>
      <c r="G101" s="59">
        <f t="shared" si="35"/>
        <v>11.894346928475642</v>
      </c>
      <c r="H101" s="61">
        <f t="shared" si="31"/>
        <v>-19.960421890000021</v>
      </c>
      <c r="I101" s="72" t="s">
        <v>95</v>
      </c>
    </row>
    <row r="102" spans="1:9" ht="18.75" hidden="1">
      <c r="A102" s="39" t="s">
        <v>57</v>
      </c>
      <c r="B102" s="58">
        <f t="shared" si="30"/>
        <v>296.98080270000003</v>
      </c>
      <c r="C102" s="59">
        <f t="shared" si="33"/>
        <v>-0.89646692027476327</v>
      </c>
      <c r="D102" s="26">
        <v>143.33166292999999</v>
      </c>
      <c r="E102" s="60">
        <f t="shared" si="34"/>
        <v>-3.6316570609295495</v>
      </c>
      <c r="F102" s="58">
        <v>153.64913977000001</v>
      </c>
      <c r="G102" s="59">
        <f t="shared" si="35"/>
        <v>1.798838344485354</v>
      </c>
      <c r="H102" s="61">
        <f t="shared" si="31"/>
        <v>-10.317476840000012</v>
      </c>
      <c r="I102" s="31">
        <f t="shared" si="36"/>
        <v>368.77610800270162</v>
      </c>
    </row>
    <row r="103" spans="1:9" ht="18.75">
      <c r="A103" s="29" t="s">
        <v>68</v>
      </c>
      <c r="B103" s="8">
        <f t="shared" si="30"/>
        <v>3373.9111053399997</v>
      </c>
      <c r="C103" s="65">
        <f>((B103/B90)-1)*100</f>
        <v>-8.3504354516432571</v>
      </c>
      <c r="D103" s="10">
        <f>SUM(D104:D115)</f>
        <v>1670.0288393999999</v>
      </c>
      <c r="E103" s="66">
        <f>((D103/D90)-1)*100</f>
        <v>-7.3313263646630711</v>
      </c>
      <c r="F103" s="8">
        <f>SUM(F104:F115)</f>
        <v>1703.8822659399998</v>
      </c>
      <c r="G103" s="65">
        <f>((F103/F90)-1)*100</f>
        <v>-9.3277770375637772</v>
      </c>
      <c r="H103" s="12">
        <f t="shared" si="31"/>
        <v>-33.853426539999873</v>
      </c>
      <c r="I103" s="19">
        <f>((H103/H90)-1)*100</f>
        <v>-56.043865320577289</v>
      </c>
    </row>
    <row r="104" spans="1:9" ht="18.75" hidden="1">
      <c r="A104" s="39" t="s">
        <v>46</v>
      </c>
      <c r="B104" s="58">
        <f t="shared" si="30"/>
        <v>289.19287181999999</v>
      </c>
      <c r="C104" s="59">
        <f t="shared" ref="C104:C115" si="37">((B104/B91)-1)*100</f>
        <v>-3.1596025562081742</v>
      </c>
      <c r="D104" s="26">
        <v>139.27878226999999</v>
      </c>
      <c r="E104" s="60">
        <f t="shared" ref="E104:E115" si="38">((D104/D91)-1)*100</f>
        <v>-4.2981458561769159</v>
      </c>
      <c r="F104" s="58">
        <v>149.91408955</v>
      </c>
      <c r="G104" s="59">
        <f t="shared" ref="G104:G115" si="39">((F104/F91)-1)*100</f>
        <v>-2.0772838597743148</v>
      </c>
      <c r="H104" s="61">
        <f t="shared" si="31"/>
        <v>-10.635307280000006</v>
      </c>
      <c r="I104" s="31">
        <f t="shared" ref="I104:I115" si="40">((H104/H91)-1)*100</f>
        <v>40.674115168119606</v>
      </c>
    </row>
    <row r="105" spans="1:9" ht="19.5" hidden="1">
      <c r="A105" s="39" t="s">
        <v>47</v>
      </c>
      <c r="B105" s="58">
        <f t="shared" si="30"/>
        <v>247.81907265000001</v>
      </c>
      <c r="C105" s="59">
        <f t="shared" si="37"/>
        <v>-12.487478788948824</v>
      </c>
      <c r="D105" s="26">
        <v>125.55897929</v>
      </c>
      <c r="E105" s="60">
        <f t="shared" si="38"/>
        <v>-11.156701279263226</v>
      </c>
      <c r="F105" s="58">
        <v>122.26009336</v>
      </c>
      <c r="G105" s="59">
        <f t="shared" si="39"/>
        <v>-13.813297354990384</v>
      </c>
      <c r="H105" s="61">
        <f t="shared" si="31"/>
        <v>3.2988859299999973</v>
      </c>
      <c r="I105" s="72" t="s">
        <v>95</v>
      </c>
    </row>
    <row r="106" spans="1:9" ht="18.75" hidden="1">
      <c r="A106" s="39" t="s">
        <v>48</v>
      </c>
      <c r="B106" s="58">
        <f t="shared" si="30"/>
        <v>275.73026199000003</v>
      </c>
      <c r="C106" s="59">
        <f t="shared" si="37"/>
        <v>-5.757454973562826</v>
      </c>
      <c r="D106" s="26">
        <v>141.21915788000001</v>
      </c>
      <c r="E106" s="60">
        <f t="shared" si="38"/>
        <v>-9.3986224010850439</v>
      </c>
      <c r="F106" s="58">
        <v>134.51110410999999</v>
      </c>
      <c r="G106" s="59">
        <f t="shared" si="39"/>
        <v>-1.6059040696080329</v>
      </c>
      <c r="H106" s="61">
        <f t="shared" si="31"/>
        <v>6.7080537700000207</v>
      </c>
      <c r="I106" s="31">
        <f t="shared" si="40"/>
        <v>-64.993275187963363</v>
      </c>
    </row>
    <row r="107" spans="1:9" ht="18.75" hidden="1">
      <c r="A107" s="39" t="s">
        <v>49</v>
      </c>
      <c r="B107" s="58">
        <f t="shared" si="30"/>
        <v>276.79555615999999</v>
      </c>
      <c r="C107" s="59">
        <f t="shared" si="37"/>
        <v>-9.8323126741152294</v>
      </c>
      <c r="D107" s="26">
        <v>126.19513929</v>
      </c>
      <c r="E107" s="60">
        <f t="shared" si="38"/>
        <v>-13.191543491290558</v>
      </c>
      <c r="F107" s="58">
        <v>150.60041687</v>
      </c>
      <c r="G107" s="59">
        <f t="shared" si="39"/>
        <v>-6.8105452467393635</v>
      </c>
      <c r="H107" s="61">
        <f t="shared" si="31"/>
        <v>-24.405277580000003</v>
      </c>
      <c r="I107" s="31">
        <f t="shared" si="40"/>
        <v>50.327186526129573</v>
      </c>
    </row>
    <row r="108" spans="1:9" ht="19.5" hidden="1">
      <c r="A108" s="39" t="s">
        <v>50</v>
      </c>
      <c r="B108" s="58">
        <f t="shared" si="30"/>
        <v>294.31837175999999</v>
      </c>
      <c r="C108" s="59">
        <f t="shared" si="37"/>
        <v>-13.109183422649007</v>
      </c>
      <c r="D108" s="26">
        <v>148.25178796</v>
      </c>
      <c r="E108" s="60">
        <f t="shared" si="38"/>
        <v>-8.539157196807734</v>
      </c>
      <c r="F108" s="58">
        <v>146.06658379999999</v>
      </c>
      <c r="G108" s="59">
        <f t="shared" si="39"/>
        <v>-17.303118411143348</v>
      </c>
      <c r="H108" s="61">
        <f t="shared" si="31"/>
        <v>2.1852041600000121</v>
      </c>
      <c r="I108" s="72" t="s">
        <v>95</v>
      </c>
    </row>
    <row r="109" spans="1:9" ht="18.75" hidden="1">
      <c r="A109" s="39" t="s">
        <v>51</v>
      </c>
      <c r="B109" s="58">
        <f t="shared" si="30"/>
        <v>232.88119172</v>
      </c>
      <c r="C109" s="59">
        <f t="shared" si="37"/>
        <v>-3.9358797639718834</v>
      </c>
      <c r="D109" s="26">
        <v>117.92729749</v>
      </c>
      <c r="E109" s="60">
        <f t="shared" si="38"/>
        <v>-9.1075687556682929</v>
      </c>
      <c r="F109" s="58">
        <v>114.95389423</v>
      </c>
      <c r="G109" s="59">
        <f t="shared" si="39"/>
        <v>2.0190495484720739</v>
      </c>
      <c r="H109" s="61">
        <f t="shared" si="31"/>
        <v>2.9734032599999978</v>
      </c>
      <c r="I109" s="31">
        <f t="shared" si="40"/>
        <v>-82.575963926399126</v>
      </c>
    </row>
    <row r="110" spans="1:9" ht="18.75" hidden="1">
      <c r="A110" s="39" t="s">
        <v>52</v>
      </c>
      <c r="B110" s="58">
        <f t="shared" si="30"/>
        <v>309.72664983999999</v>
      </c>
      <c r="C110" s="59">
        <f t="shared" si="37"/>
        <v>-10.450803294865196</v>
      </c>
      <c r="D110" s="26">
        <v>154.54186952000001</v>
      </c>
      <c r="E110" s="60">
        <f t="shared" si="38"/>
        <v>-5.1320254674840138</v>
      </c>
      <c r="F110" s="58">
        <v>155.18478031999999</v>
      </c>
      <c r="G110" s="59">
        <f t="shared" si="39"/>
        <v>-15.186193921102886</v>
      </c>
      <c r="H110" s="61">
        <f t="shared" si="31"/>
        <v>-0.64291079999998146</v>
      </c>
      <c r="I110" s="31">
        <f t="shared" si="40"/>
        <v>-96.796512002401229</v>
      </c>
    </row>
    <row r="111" spans="1:9" ht="19.5" hidden="1">
      <c r="A111" s="39" t="s">
        <v>53</v>
      </c>
      <c r="B111" s="58">
        <f t="shared" si="30"/>
        <v>284.51074254000002</v>
      </c>
      <c r="C111" s="59">
        <f t="shared" si="37"/>
        <v>-12.972516502307951</v>
      </c>
      <c r="D111" s="26">
        <v>142.81724935</v>
      </c>
      <c r="E111" s="60">
        <f t="shared" si="38"/>
        <v>-10.030240373004274</v>
      </c>
      <c r="F111" s="58">
        <v>141.69349319</v>
      </c>
      <c r="G111" s="59">
        <f t="shared" si="39"/>
        <v>-15.749604080082447</v>
      </c>
      <c r="H111" s="61">
        <f t="shared" si="31"/>
        <v>1.1237561599999992</v>
      </c>
      <c r="I111" s="72" t="s">
        <v>95</v>
      </c>
    </row>
    <row r="112" spans="1:9" ht="18.75" hidden="1">
      <c r="A112" s="39" t="s">
        <v>54</v>
      </c>
      <c r="B112" s="34">
        <f t="shared" si="30"/>
        <v>283.62978651000003</v>
      </c>
      <c r="C112" s="59">
        <f t="shared" si="37"/>
        <v>-3.9652114810724726</v>
      </c>
      <c r="D112" s="26">
        <v>140.99531451999999</v>
      </c>
      <c r="E112" s="60">
        <f t="shared" si="38"/>
        <v>-5.5245043871198778</v>
      </c>
      <c r="F112" s="58">
        <v>142.63447199000001</v>
      </c>
      <c r="G112" s="59">
        <f t="shared" si="39"/>
        <v>-2.3724114024348264</v>
      </c>
      <c r="H112" s="61">
        <f t="shared" si="31"/>
        <v>-1.6391574700000149</v>
      </c>
      <c r="I112" s="31">
        <f t="shared" si="40"/>
        <v>-152.21059725207925</v>
      </c>
    </row>
    <row r="113" spans="1:9" ht="19.5" hidden="1">
      <c r="A113" s="39" t="s">
        <v>55</v>
      </c>
      <c r="B113" s="58">
        <f t="shared" si="30"/>
        <v>296.90697376000003</v>
      </c>
      <c r="C113" s="59">
        <f t="shared" si="37"/>
        <v>-11.534222108795767</v>
      </c>
      <c r="D113" s="26">
        <v>149.31619709</v>
      </c>
      <c r="E113" s="60">
        <f t="shared" si="38"/>
        <v>-6.0559942978854808</v>
      </c>
      <c r="F113" s="58">
        <v>147.59077667</v>
      </c>
      <c r="G113" s="59">
        <f t="shared" si="39"/>
        <v>-16.462553600413308</v>
      </c>
      <c r="H113" s="61">
        <f t="shared" si="31"/>
        <v>1.7254204200000061</v>
      </c>
      <c r="I113" s="72" t="s">
        <v>95</v>
      </c>
    </row>
    <row r="114" spans="1:9" ht="18.75" hidden="1">
      <c r="A114" s="39" t="s">
        <v>56</v>
      </c>
      <c r="B114" s="58">
        <f t="shared" si="30"/>
        <v>292.8809387</v>
      </c>
      <c r="C114" s="59">
        <f t="shared" si="37"/>
        <v>-7.9210455860363904</v>
      </c>
      <c r="D114" s="26">
        <v>139.47620111000001</v>
      </c>
      <c r="E114" s="60">
        <f t="shared" si="38"/>
        <v>-6.4280631637394396</v>
      </c>
      <c r="F114" s="58">
        <v>153.40473759</v>
      </c>
      <c r="G114" s="59">
        <f t="shared" si="39"/>
        <v>-9.2377122729132903</v>
      </c>
      <c r="H114" s="61">
        <f t="shared" si="31"/>
        <v>-13.928536479999991</v>
      </c>
      <c r="I114" s="31">
        <f t="shared" si="40"/>
        <v>-30.219228046587265</v>
      </c>
    </row>
    <row r="115" spans="1:9" ht="18.75" hidden="1">
      <c r="A115" s="39" t="s">
        <v>57</v>
      </c>
      <c r="B115" s="58">
        <f t="shared" si="30"/>
        <v>289.51868789000002</v>
      </c>
      <c r="C115" s="59">
        <f t="shared" si="37"/>
        <v>-2.5126589807011768</v>
      </c>
      <c r="D115" s="26">
        <v>144.45086362999999</v>
      </c>
      <c r="E115" s="60">
        <f t="shared" si="38"/>
        <v>0.78084679764482967</v>
      </c>
      <c r="F115" s="58">
        <v>145.06782426000001</v>
      </c>
      <c r="G115" s="59">
        <f t="shared" si="39"/>
        <v>-5.5850071942124213</v>
      </c>
      <c r="H115" s="61">
        <f t="shared" si="31"/>
        <v>-0.61696063000002255</v>
      </c>
      <c r="I115" s="31">
        <f t="shared" si="40"/>
        <v>-94.020237316083737</v>
      </c>
    </row>
    <row r="116" spans="1:9" ht="18.75">
      <c r="A116" s="29" t="s">
        <v>78</v>
      </c>
      <c r="B116" s="8">
        <f>D116+F116</f>
        <v>3049.2986105800001</v>
      </c>
      <c r="C116" s="65">
        <f>((B116/B103)-1)*100</f>
        <v>-9.6212521499521646</v>
      </c>
      <c r="D116" s="10">
        <f>SUM(D117:D128)</f>
        <v>1633.0773381400002</v>
      </c>
      <c r="E116" s="66">
        <f>((D116/D103)-1)*100</f>
        <v>-2.2126265360348785</v>
      </c>
      <c r="F116" s="8">
        <f>SUM(F117:F128)</f>
        <v>1416.2212724400001</v>
      </c>
      <c r="G116" s="65">
        <f>((F116/F103)-1)*100</f>
        <v>-16.882680173990927</v>
      </c>
      <c r="H116" s="12">
        <f>D116-F116</f>
        <v>216.85606570000004</v>
      </c>
      <c r="I116" s="19">
        <f>((H116/H103)-1)*100</f>
        <v>-740.57345995322351</v>
      </c>
    </row>
    <row r="117" spans="1:9" ht="18.75" hidden="1">
      <c r="A117" s="39" t="s">
        <v>46</v>
      </c>
      <c r="B117" s="58">
        <f t="shared" si="30"/>
        <v>279.00756393</v>
      </c>
      <c r="C117" s="59">
        <f t="shared" ref="C117:C128" si="41">((B117/B104)-1)*100</f>
        <v>-3.5219775044592172</v>
      </c>
      <c r="D117" s="26">
        <v>136.32036109000001</v>
      </c>
      <c r="E117" s="60">
        <f t="shared" ref="E117:E128" si="42">((D117/D104)-1)*100</f>
        <v>-2.1241004062376945</v>
      </c>
      <c r="F117" s="58">
        <v>142.68720284</v>
      </c>
      <c r="G117" s="59">
        <f t="shared" ref="G117:G128" si="43">((F117/F104)-1)*100</f>
        <v>-4.8206854550450151</v>
      </c>
      <c r="H117" s="61">
        <f t="shared" si="31"/>
        <v>-6.3668417499999919</v>
      </c>
      <c r="I117" s="31">
        <f t="shared" ref="I117:I126" si="44">((H117/H104)-1)*100</f>
        <v>-40.134858520044681</v>
      </c>
    </row>
    <row r="118" spans="1:9" ht="18.75" hidden="1">
      <c r="A118" s="39" t="s">
        <v>47</v>
      </c>
      <c r="B118" s="58">
        <f t="shared" si="30"/>
        <v>256.62332494999998</v>
      </c>
      <c r="C118" s="59">
        <f t="shared" si="41"/>
        <v>3.5526935864352849</v>
      </c>
      <c r="D118" s="26">
        <v>140.60899749000001</v>
      </c>
      <c r="E118" s="60">
        <f t="shared" si="42"/>
        <v>11.986413305606302</v>
      </c>
      <c r="F118" s="58">
        <v>116.01432746</v>
      </c>
      <c r="G118" s="59">
        <f t="shared" si="43"/>
        <v>-5.1085891793073213</v>
      </c>
      <c r="H118" s="61">
        <f t="shared" si="31"/>
        <v>24.594670030000003</v>
      </c>
      <c r="I118" s="31">
        <f t="shared" si="44"/>
        <v>645.54472485200552</v>
      </c>
    </row>
    <row r="119" spans="1:9" ht="18.75" hidden="1">
      <c r="A119" s="39" t="s">
        <v>48</v>
      </c>
      <c r="B119" s="58">
        <f t="shared" si="30"/>
        <v>274.20116054000005</v>
      </c>
      <c r="C119" s="59">
        <f t="shared" si="41"/>
        <v>-0.55456424658075765</v>
      </c>
      <c r="D119" s="26">
        <v>140.67939680000001</v>
      </c>
      <c r="E119" s="60">
        <f t="shared" si="42"/>
        <v>-0.38221519523481406</v>
      </c>
      <c r="F119" s="58">
        <v>133.52176374000001</v>
      </c>
      <c r="G119" s="59">
        <f t="shared" si="43"/>
        <v>-0.73550832590810744</v>
      </c>
      <c r="H119" s="61">
        <f t="shared" si="31"/>
        <v>7.1576330599999949</v>
      </c>
      <c r="I119" s="31">
        <f t="shared" si="44"/>
        <v>6.7020823835759469</v>
      </c>
    </row>
    <row r="120" spans="1:9" ht="18.75" hidden="1">
      <c r="A120" s="39" t="s">
        <v>49</v>
      </c>
      <c r="B120" s="58">
        <f t="shared" si="30"/>
        <v>246.98370420999998</v>
      </c>
      <c r="C120" s="59">
        <f t="shared" si="41"/>
        <v>-10.770350638421178</v>
      </c>
      <c r="D120" s="26">
        <v>121.631372</v>
      </c>
      <c r="E120" s="60">
        <f t="shared" si="42"/>
        <v>-3.6164366675901283</v>
      </c>
      <c r="F120" s="58">
        <v>125.35233221</v>
      </c>
      <c r="G120" s="59">
        <f t="shared" si="43"/>
        <v>-16.764950047777383</v>
      </c>
      <c r="H120" s="61">
        <f t="shared" si="31"/>
        <v>-3.7209602100000012</v>
      </c>
      <c r="I120" s="31">
        <f t="shared" si="44"/>
        <v>-84.753460812716554</v>
      </c>
    </row>
    <row r="121" spans="1:9" ht="18.75" hidden="1">
      <c r="A121" s="39" t="s">
        <v>50</v>
      </c>
      <c r="B121" s="58">
        <f t="shared" si="30"/>
        <v>188.92907406</v>
      </c>
      <c r="C121" s="59">
        <f t="shared" si="41"/>
        <v>-35.807923599801306</v>
      </c>
      <c r="D121" s="26">
        <v>104.54280023</v>
      </c>
      <c r="E121" s="60">
        <f t="shared" si="42"/>
        <v>-29.482941373896399</v>
      </c>
      <c r="F121" s="58">
        <v>84.386273829999993</v>
      </c>
      <c r="G121" s="59">
        <f t="shared" si="43"/>
        <v>-42.227529641177242</v>
      </c>
      <c r="H121" s="61">
        <f t="shared" si="31"/>
        <v>20.156526400000004</v>
      </c>
      <c r="I121" s="31">
        <f t="shared" si="44"/>
        <v>822.40930019096675</v>
      </c>
    </row>
    <row r="122" spans="1:9" ht="18.75" hidden="1">
      <c r="A122" s="39" t="s">
        <v>51</v>
      </c>
      <c r="B122" s="58">
        <f t="shared" si="30"/>
        <v>227.69661400000001</v>
      </c>
      <c r="C122" s="59">
        <f t="shared" si="41"/>
        <v>-2.2262758455107723</v>
      </c>
      <c r="D122" s="26">
        <v>120.09343419</v>
      </c>
      <c r="E122" s="60">
        <f t="shared" si="42"/>
        <v>1.836840787590921</v>
      </c>
      <c r="F122" s="58">
        <v>107.60317981</v>
      </c>
      <c r="G122" s="59">
        <f t="shared" si="43"/>
        <v>-6.3944892595745202</v>
      </c>
      <c r="H122" s="61">
        <f t="shared" si="31"/>
        <v>12.490254379999996</v>
      </c>
      <c r="I122" s="31">
        <f t="shared" si="44"/>
        <v>320.06594087073159</v>
      </c>
    </row>
    <row r="123" spans="1:9" ht="19.5" hidden="1">
      <c r="A123" s="39" t="s">
        <v>52</v>
      </c>
      <c r="B123" s="58">
        <f t="shared" si="30"/>
        <v>241.66971176999999</v>
      </c>
      <c r="C123" s="59">
        <f t="shared" si="41"/>
        <v>-21.973226425674753</v>
      </c>
      <c r="D123" s="26">
        <v>137.02671501</v>
      </c>
      <c r="E123" s="60">
        <f t="shared" si="42"/>
        <v>-11.333598179186822</v>
      </c>
      <c r="F123" s="58">
        <v>104.64299676</v>
      </c>
      <c r="G123" s="59">
        <f t="shared" si="43"/>
        <v>-32.568776046065793</v>
      </c>
      <c r="H123" s="61">
        <f t="shared" si="31"/>
        <v>32.383718250000001</v>
      </c>
      <c r="I123" s="72" t="s">
        <v>95</v>
      </c>
    </row>
    <row r="124" spans="1:9" ht="18.75" hidden="1">
      <c r="A124" s="39" t="s">
        <v>53</v>
      </c>
      <c r="B124" s="58">
        <f t="shared" si="30"/>
        <v>238.38189441999998</v>
      </c>
      <c r="C124" s="59">
        <f t="shared" si="41"/>
        <v>-16.213394161563055</v>
      </c>
      <c r="D124" s="26">
        <v>130.95781595</v>
      </c>
      <c r="E124" s="60">
        <f t="shared" si="42"/>
        <v>-8.3039222880817896</v>
      </c>
      <c r="F124" s="58">
        <v>107.42407847</v>
      </c>
      <c r="G124" s="59">
        <f t="shared" si="43"/>
        <v>-24.185595222814761</v>
      </c>
      <c r="H124" s="61">
        <f t="shared" si="31"/>
        <v>23.533737479999999</v>
      </c>
      <c r="I124" s="31">
        <f t="shared" si="44"/>
        <v>1994.2032015201605</v>
      </c>
    </row>
    <row r="125" spans="1:9" ht="19.5" hidden="1">
      <c r="A125" s="39" t="s">
        <v>54</v>
      </c>
      <c r="B125" s="34">
        <f t="shared" si="30"/>
        <v>255.30633729000002</v>
      </c>
      <c r="C125" s="59">
        <f t="shared" si="41"/>
        <v>-9.9860630184557149</v>
      </c>
      <c r="D125" s="26">
        <v>139.60528959000001</v>
      </c>
      <c r="E125" s="60">
        <f t="shared" si="42"/>
        <v>-0.98586604436617931</v>
      </c>
      <c r="F125" s="58">
        <v>115.7010477</v>
      </c>
      <c r="G125" s="59">
        <f t="shared" si="43"/>
        <v>-18.882829595280647</v>
      </c>
      <c r="H125" s="61">
        <f t="shared" si="31"/>
        <v>23.904241890000009</v>
      </c>
      <c r="I125" s="72" t="s">
        <v>95</v>
      </c>
    </row>
    <row r="126" spans="1:9" ht="18.75" hidden="1">
      <c r="A126" s="39" t="s">
        <v>55</v>
      </c>
      <c r="B126" s="58">
        <f t="shared" si="30"/>
        <v>251.48259317</v>
      </c>
      <c r="C126" s="59">
        <f t="shared" si="41"/>
        <v>-15.299196248154844</v>
      </c>
      <c r="D126" s="26">
        <v>143.62242633</v>
      </c>
      <c r="E126" s="60">
        <f t="shared" si="42"/>
        <v>-3.813230494055575</v>
      </c>
      <c r="F126" s="58">
        <v>107.86016684000001</v>
      </c>
      <c r="G126" s="59">
        <f t="shared" si="43"/>
        <v>-26.919439497790666</v>
      </c>
      <c r="H126" s="61">
        <f t="shared" si="31"/>
        <v>35.762259489999991</v>
      </c>
      <c r="I126" s="31">
        <f t="shared" si="44"/>
        <v>1972.6693086198591</v>
      </c>
    </row>
    <row r="127" spans="1:9" ht="19.5" hidden="1">
      <c r="A127" s="39" t="s">
        <v>56</v>
      </c>
      <c r="B127" s="58">
        <f t="shared" si="30"/>
        <v>279.23732080000002</v>
      </c>
      <c r="C127" s="59">
        <f t="shared" si="41"/>
        <v>-4.6584178405598582</v>
      </c>
      <c r="D127" s="26">
        <v>152.59317885999999</v>
      </c>
      <c r="E127" s="60">
        <f t="shared" si="42"/>
        <v>9.4044558466681352</v>
      </c>
      <c r="F127" s="58">
        <v>126.64414194</v>
      </c>
      <c r="G127" s="59">
        <f t="shared" si="43"/>
        <v>-17.444438855286336</v>
      </c>
      <c r="H127" s="61">
        <f t="shared" si="31"/>
        <v>25.949036919999998</v>
      </c>
      <c r="I127" s="72" t="s">
        <v>95</v>
      </c>
    </row>
    <row r="128" spans="1:9" ht="19.5" hidden="1">
      <c r="A128" s="39" t="s">
        <v>57</v>
      </c>
      <c r="B128" s="58">
        <f t="shared" si="30"/>
        <v>309.77931144000001</v>
      </c>
      <c r="C128" s="59">
        <f t="shared" si="41"/>
        <v>6.9980365335511108</v>
      </c>
      <c r="D128" s="26">
        <v>165.39555060000001</v>
      </c>
      <c r="E128" s="60">
        <f t="shared" si="42"/>
        <v>14.49952353600894</v>
      </c>
      <c r="F128" s="58">
        <v>144.38376084000001</v>
      </c>
      <c r="G128" s="59">
        <f t="shared" si="43"/>
        <v>-0.47154730795022637</v>
      </c>
      <c r="H128" s="61">
        <f t="shared" si="31"/>
        <v>21.011789759999999</v>
      </c>
      <c r="I128" s="72" t="s">
        <v>95</v>
      </c>
    </row>
    <row r="129" spans="1:9" ht="18.75">
      <c r="A129" s="36" t="s">
        <v>79</v>
      </c>
      <c r="B129" s="15">
        <f t="shared" si="30"/>
        <v>4277.1242690500003</v>
      </c>
      <c r="C129" s="37">
        <f>((B129/B116)-1)*100</f>
        <v>40.265838649251151</v>
      </c>
      <c r="D129" s="15">
        <f>SUM(D130:D141)</f>
        <v>2315.2244783000001</v>
      </c>
      <c r="E129" s="37">
        <f>((D129/D116)-1)*100</f>
        <v>41.770657410318002</v>
      </c>
      <c r="F129" s="15">
        <f>SUM(F130:F141)</f>
        <v>1961.8997907499997</v>
      </c>
      <c r="G129" s="37">
        <f>((F129/F116)-1)*100</f>
        <v>38.53059750824481</v>
      </c>
      <c r="H129" s="17">
        <f t="shared" si="31"/>
        <v>353.32468755000036</v>
      </c>
      <c r="I129" s="48">
        <f>((H129/H116)-1)*100</f>
        <v>62.930507112856972</v>
      </c>
    </row>
    <row r="130" spans="1:9" ht="19.5" hidden="1">
      <c r="A130" s="39" t="s">
        <v>46</v>
      </c>
      <c r="B130" s="58">
        <f t="shared" si="30"/>
        <v>286.23566772999999</v>
      </c>
      <c r="C130" s="59">
        <f t="shared" ref="C130:C141" si="45">((B130/B117)-1)*100</f>
        <v>2.590647973190241</v>
      </c>
      <c r="D130" s="26">
        <v>152.93665752999999</v>
      </c>
      <c r="E130" s="60">
        <f t="shared" ref="E130:E141" si="46">((D130/D117)-1)*100</f>
        <v>12.189152307944484</v>
      </c>
      <c r="F130" s="58">
        <v>133.2990102</v>
      </c>
      <c r="G130" s="59">
        <f t="shared" ref="G130:G141" si="47">((F130/F117)-1)*100</f>
        <v>-6.5795617638726096</v>
      </c>
      <c r="H130" s="61">
        <f t="shared" si="31"/>
        <v>19.637647329999993</v>
      </c>
      <c r="I130" s="72" t="s">
        <v>95</v>
      </c>
    </row>
    <row r="131" spans="1:9" ht="18.75" hidden="1">
      <c r="A131" s="39" t="s">
        <v>47</v>
      </c>
      <c r="B131" s="58">
        <f t="shared" si="30"/>
        <v>285.21140475999999</v>
      </c>
      <c r="C131" s="59">
        <f t="shared" si="45"/>
        <v>11.140094071951578</v>
      </c>
      <c r="D131" s="26">
        <v>152.56165841999999</v>
      </c>
      <c r="E131" s="60">
        <f t="shared" si="46"/>
        <v>8.5006373300186908</v>
      </c>
      <c r="F131" s="58">
        <v>132.64974634000001</v>
      </c>
      <c r="G131" s="59">
        <f t="shared" si="47"/>
        <v>14.339107284602971</v>
      </c>
      <c r="H131" s="61">
        <f t="shared" si="31"/>
        <v>19.911912079999979</v>
      </c>
      <c r="I131" s="31">
        <f t="shared" ref="I131:I141" si="48">((H131/H118)-1)*100</f>
        <v>-19.039726673657775</v>
      </c>
    </row>
    <row r="132" spans="1:9" ht="18.75" hidden="1">
      <c r="A132" s="39" t="s">
        <v>48</v>
      </c>
      <c r="B132" s="58">
        <f t="shared" si="30"/>
        <v>351.41958328999999</v>
      </c>
      <c r="C132" s="59">
        <f t="shared" si="45"/>
        <v>28.161231191702218</v>
      </c>
      <c r="D132" s="26">
        <v>183.54446838999999</v>
      </c>
      <c r="E132" s="60">
        <f t="shared" si="46"/>
        <v>30.470042213032844</v>
      </c>
      <c r="F132" s="58">
        <v>167.8751149</v>
      </c>
      <c r="G132" s="59">
        <f t="shared" si="47"/>
        <v>25.728652916010365</v>
      </c>
      <c r="H132" s="61">
        <f t="shared" si="31"/>
        <v>15.669353489999992</v>
      </c>
      <c r="I132" s="31">
        <f t="shared" si="48"/>
        <v>118.91808868447362</v>
      </c>
    </row>
    <row r="133" spans="1:9" ht="19.5" hidden="1">
      <c r="A133" s="39" t="s">
        <v>49</v>
      </c>
      <c r="B133" s="58">
        <f t="shared" si="30"/>
        <v>346.95064275999999</v>
      </c>
      <c r="C133" s="59">
        <f t="shared" si="45"/>
        <v>40.475115097068226</v>
      </c>
      <c r="D133" s="26">
        <v>184.90725512</v>
      </c>
      <c r="E133" s="60">
        <f t="shared" si="46"/>
        <v>52.022666586380375</v>
      </c>
      <c r="F133" s="58">
        <v>162.04338763999999</v>
      </c>
      <c r="G133" s="59">
        <f t="shared" si="47"/>
        <v>29.270341271778079</v>
      </c>
      <c r="H133" s="61">
        <f t="shared" si="31"/>
        <v>22.86386748000001</v>
      </c>
      <c r="I133" s="72" t="s">
        <v>95</v>
      </c>
    </row>
    <row r="134" spans="1:9" ht="18.75" hidden="1">
      <c r="A134" s="39" t="s">
        <v>50</v>
      </c>
      <c r="B134" s="58">
        <f t="shared" si="30"/>
        <v>311.67721141000004</v>
      </c>
      <c r="C134" s="59">
        <f t="shared" si="45"/>
        <v>64.970485861280267</v>
      </c>
      <c r="D134" s="26">
        <v>169.32905865000001</v>
      </c>
      <c r="E134" s="60">
        <f t="shared" si="46"/>
        <v>61.97103796480161</v>
      </c>
      <c r="F134" s="58">
        <v>142.34815276</v>
      </c>
      <c r="G134" s="59">
        <f t="shared" si="47"/>
        <v>68.686382629913084</v>
      </c>
      <c r="H134" s="61">
        <f t="shared" si="31"/>
        <v>26.980905890000003</v>
      </c>
      <c r="I134" s="31">
        <f t="shared" si="48"/>
        <v>33.856922341539942</v>
      </c>
    </row>
    <row r="135" spans="1:9" ht="18.75" hidden="1">
      <c r="A135" s="39" t="s">
        <v>51</v>
      </c>
      <c r="B135" s="58">
        <f t="shared" si="30"/>
        <v>357.60875513999997</v>
      </c>
      <c r="C135" s="59">
        <f t="shared" si="45"/>
        <v>57.054928862490662</v>
      </c>
      <c r="D135" s="26">
        <v>185.42418031</v>
      </c>
      <c r="E135" s="60">
        <f t="shared" si="46"/>
        <v>54.399931653748965</v>
      </c>
      <c r="F135" s="58">
        <v>172.18457483</v>
      </c>
      <c r="G135" s="59">
        <f t="shared" si="47"/>
        <v>60.018110184136205</v>
      </c>
      <c r="H135" s="61">
        <f t="shared" si="31"/>
        <v>13.239605479999994</v>
      </c>
      <c r="I135" s="31">
        <f t="shared" si="48"/>
        <v>5.9994862970917273</v>
      </c>
    </row>
    <row r="136" spans="1:9" ht="18.75" hidden="1">
      <c r="A136" s="39" t="s">
        <v>52</v>
      </c>
      <c r="B136" s="58">
        <f t="shared" si="30"/>
        <v>346.48917767</v>
      </c>
      <c r="C136" s="59">
        <f t="shared" si="45"/>
        <v>43.373025577883737</v>
      </c>
      <c r="D136" s="26">
        <v>193.85795117000001</v>
      </c>
      <c r="E136" s="60">
        <f t="shared" si="46"/>
        <v>41.474566587874897</v>
      </c>
      <c r="F136" s="58">
        <v>152.6312265</v>
      </c>
      <c r="G136" s="59">
        <f t="shared" si="47"/>
        <v>45.858997950968082</v>
      </c>
      <c r="H136" s="61">
        <f t="shared" si="31"/>
        <v>41.22672467000001</v>
      </c>
      <c r="I136" s="31">
        <f t="shared" si="48"/>
        <v>27.306952066877031</v>
      </c>
    </row>
    <row r="137" spans="1:9" ht="18.75" hidden="1">
      <c r="A137" s="39" t="s">
        <v>53</v>
      </c>
      <c r="B137" s="58">
        <f t="shared" si="30"/>
        <v>381.05963707000001</v>
      </c>
      <c r="C137" s="59">
        <f t="shared" si="45"/>
        <v>59.852591991998835</v>
      </c>
      <c r="D137" s="26">
        <v>214.27076857</v>
      </c>
      <c r="E137" s="60">
        <f t="shared" si="46"/>
        <v>63.618159798731732</v>
      </c>
      <c r="F137" s="58">
        <v>166.78886850000001</v>
      </c>
      <c r="G137" s="59">
        <f t="shared" si="47"/>
        <v>55.262089166144101</v>
      </c>
      <c r="H137" s="61">
        <f t="shared" si="31"/>
        <v>47.481900069999995</v>
      </c>
      <c r="I137" s="31">
        <f t="shared" si="48"/>
        <v>101.76098297328333</v>
      </c>
    </row>
    <row r="138" spans="1:9" ht="18.75" hidden="1">
      <c r="A138" s="39" t="s">
        <v>54</v>
      </c>
      <c r="B138" s="34">
        <f t="shared" si="30"/>
        <v>368.39734504</v>
      </c>
      <c r="C138" s="59">
        <f t="shared" si="45"/>
        <v>44.29620077214966</v>
      </c>
      <c r="D138" s="26">
        <v>206.05585918</v>
      </c>
      <c r="E138" s="60">
        <f t="shared" si="46"/>
        <v>47.5988909769504</v>
      </c>
      <c r="F138" s="58">
        <v>162.34148586000001</v>
      </c>
      <c r="G138" s="59">
        <f t="shared" si="47"/>
        <v>40.311163197876553</v>
      </c>
      <c r="H138" s="61">
        <f t="shared" si="31"/>
        <v>43.714373319999993</v>
      </c>
      <c r="I138" s="31">
        <f t="shared" si="48"/>
        <v>82.87287051879801</v>
      </c>
    </row>
    <row r="139" spans="1:9" ht="18.75" hidden="1">
      <c r="A139" s="39" t="s">
        <v>55</v>
      </c>
      <c r="B139" s="58">
        <f t="shared" si="30"/>
        <v>383.23304159999998</v>
      </c>
      <c r="C139" s="59">
        <f t="shared" si="45"/>
        <v>52.38949017077212</v>
      </c>
      <c r="D139" s="26">
        <v>220.2968807</v>
      </c>
      <c r="E139" s="60">
        <f t="shared" si="46"/>
        <v>53.386129401424952</v>
      </c>
      <c r="F139" s="58">
        <v>162.9361609</v>
      </c>
      <c r="G139" s="59">
        <f t="shared" si="47"/>
        <v>51.062403919418962</v>
      </c>
      <c r="H139" s="61">
        <f t="shared" si="31"/>
        <v>57.360719799999998</v>
      </c>
      <c r="I139" s="31">
        <f t="shared" si="48"/>
        <v>60.394562921952598</v>
      </c>
    </row>
    <row r="140" spans="1:9" ht="18.75" hidden="1">
      <c r="A140" s="39" t="s">
        <v>56</v>
      </c>
      <c r="B140" s="58">
        <f t="shared" si="30"/>
        <v>421.72616713000002</v>
      </c>
      <c r="C140" s="59">
        <f t="shared" si="45"/>
        <v>51.027866161219812</v>
      </c>
      <c r="D140" s="26">
        <v>228.44428636999999</v>
      </c>
      <c r="E140" s="60">
        <f t="shared" si="46"/>
        <v>49.708059086698285</v>
      </c>
      <c r="F140" s="58">
        <v>193.28188076000001</v>
      </c>
      <c r="G140" s="59">
        <f t="shared" si="47"/>
        <v>52.6180980811342</v>
      </c>
      <c r="H140" s="61">
        <f t="shared" si="31"/>
        <v>35.162405609999979</v>
      </c>
      <c r="I140" s="31">
        <f t="shared" si="48"/>
        <v>35.505628661304399</v>
      </c>
    </row>
    <row r="141" spans="1:9" ht="18.75" hidden="1">
      <c r="A141" s="39" t="s">
        <v>57</v>
      </c>
      <c r="B141" s="58">
        <f t="shared" si="30"/>
        <v>437.11563545000001</v>
      </c>
      <c r="C141" s="59">
        <f t="shared" si="45"/>
        <v>41.105496496225278</v>
      </c>
      <c r="D141" s="26">
        <v>223.59545388999999</v>
      </c>
      <c r="E141" s="60">
        <f t="shared" si="46"/>
        <v>35.188312550652114</v>
      </c>
      <c r="F141" s="58">
        <v>213.52018156</v>
      </c>
      <c r="G141" s="59">
        <f t="shared" si="47"/>
        <v>47.8837926909343</v>
      </c>
      <c r="H141" s="61">
        <f t="shared" si="31"/>
        <v>10.07527232999999</v>
      </c>
      <c r="I141" s="31">
        <f t="shared" si="48"/>
        <v>-52.049432984617916</v>
      </c>
    </row>
    <row r="142" spans="1:9" ht="18.75">
      <c r="A142" s="29" t="s">
        <v>80</v>
      </c>
      <c r="B142" s="8">
        <f>D142+F142</f>
        <v>5294.2615925099999</v>
      </c>
      <c r="C142" s="65">
        <f>((B142/B129)-1)*100</f>
        <v>23.780869095157662</v>
      </c>
      <c r="D142" s="10">
        <f>SUM(D143:D154)</f>
        <v>2919.7910265299997</v>
      </c>
      <c r="E142" s="66">
        <f>((D142/D129)-1)*100</f>
        <v>26.112653606440549</v>
      </c>
      <c r="F142" s="8">
        <f>SUM(F143:F154)</f>
        <v>2374.4705659799997</v>
      </c>
      <c r="G142" s="65">
        <f>((F142/F129)-1)*100</f>
        <v>21.029146196721982</v>
      </c>
      <c r="H142" s="12">
        <f>D142-F142</f>
        <v>545.32046055000001</v>
      </c>
      <c r="I142" s="19">
        <f>((H142/H129)-1)*100</f>
        <v>54.339755971008842</v>
      </c>
    </row>
    <row r="143" spans="1:9" ht="18.75" hidden="1">
      <c r="A143" s="39" t="s">
        <v>46</v>
      </c>
      <c r="B143" s="58">
        <f t="shared" si="30"/>
        <v>373.84802531000003</v>
      </c>
      <c r="C143" s="59">
        <f t="shared" ref="C143:C153" si="49">((B143/B130)-1)*100</f>
        <v>30.608469683325048</v>
      </c>
      <c r="D143" s="26">
        <v>191.73699042999999</v>
      </c>
      <c r="E143" s="60">
        <f t="shared" ref="E143:E154" si="50">((D143/D130)-1)*100</f>
        <v>25.370198045807911</v>
      </c>
      <c r="F143" s="58">
        <v>182.11103488000001</v>
      </c>
      <c r="G143" s="59">
        <f t="shared" ref="G143:G154" si="51">((F143/F130)-1)*100</f>
        <v>36.618444958265719</v>
      </c>
      <c r="H143" s="61">
        <f t="shared" si="31"/>
        <v>9.6259555499999863</v>
      </c>
      <c r="I143" s="31">
        <f t="shared" ref="I143:I154" si="52">((H143/H130)-1)*100</f>
        <v>-50.982134528433917</v>
      </c>
    </row>
    <row r="144" spans="1:9" ht="18.75" hidden="1">
      <c r="A144" s="39" t="s">
        <v>47</v>
      </c>
      <c r="B144" s="58">
        <f t="shared" si="30"/>
        <v>371.11406091999999</v>
      </c>
      <c r="C144" s="59">
        <f t="shared" si="49"/>
        <v>30.118941503158148</v>
      </c>
      <c r="D144" s="26">
        <v>204.72894278999999</v>
      </c>
      <c r="E144" s="60">
        <f t="shared" si="50"/>
        <v>34.194229998722392</v>
      </c>
      <c r="F144" s="58">
        <v>166.38511813</v>
      </c>
      <c r="G144" s="59">
        <f t="shared" si="51"/>
        <v>25.431915793891879</v>
      </c>
      <c r="H144" s="61">
        <f t="shared" si="31"/>
        <v>38.343824659999996</v>
      </c>
      <c r="I144" s="31">
        <f t="shared" si="52"/>
        <v>92.567265795199489</v>
      </c>
    </row>
    <row r="145" spans="1:9" ht="18.75" hidden="1">
      <c r="A145" s="39" t="s">
        <v>48</v>
      </c>
      <c r="B145" s="58">
        <f t="shared" si="30"/>
        <v>484.5989538</v>
      </c>
      <c r="C145" s="59">
        <f t="shared" si="49"/>
        <v>37.897538111897752</v>
      </c>
      <c r="D145" s="26">
        <v>264.97477726</v>
      </c>
      <c r="E145" s="60">
        <f t="shared" si="50"/>
        <v>44.365438841215735</v>
      </c>
      <c r="F145" s="58">
        <v>219.62417654000001</v>
      </c>
      <c r="G145" s="59">
        <f t="shared" si="51"/>
        <v>30.825927756371719</v>
      </c>
      <c r="H145" s="61">
        <f t="shared" si="31"/>
        <v>45.350600719999989</v>
      </c>
      <c r="I145" s="31">
        <f t="shared" si="52"/>
        <v>189.42228375243587</v>
      </c>
    </row>
    <row r="146" spans="1:9" ht="18.75" hidden="1">
      <c r="A146" s="39" t="s">
        <v>49</v>
      </c>
      <c r="B146" s="58">
        <f t="shared" si="30"/>
        <v>470.79734028999997</v>
      </c>
      <c r="C146" s="59">
        <f t="shared" si="49"/>
        <v>35.695768292802924</v>
      </c>
      <c r="D146" s="26">
        <v>273.22284675999998</v>
      </c>
      <c r="E146" s="60">
        <f t="shared" si="50"/>
        <v>47.762101915733624</v>
      </c>
      <c r="F146" s="58">
        <v>197.57449353000001</v>
      </c>
      <c r="G146" s="59">
        <f t="shared" si="51"/>
        <v>21.926908840573557</v>
      </c>
      <c r="H146" s="61">
        <f t="shared" si="31"/>
        <v>75.648353229999969</v>
      </c>
      <c r="I146" s="31">
        <f t="shared" si="52"/>
        <v>230.86420438787437</v>
      </c>
    </row>
    <row r="147" spans="1:9" ht="18.75" hidden="1">
      <c r="A147" s="39" t="s">
        <v>50</v>
      </c>
      <c r="B147" s="58">
        <f t="shared" ref="B147:B193" si="53">D147+F147</f>
        <v>401.19112917999996</v>
      </c>
      <c r="C147" s="59">
        <f t="shared" si="49"/>
        <v>28.720071437063655</v>
      </c>
      <c r="D147" s="26">
        <v>215.09825821999999</v>
      </c>
      <c r="E147" s="60">
        <f t="shared" si="50"/>
        <v>27.029737208073691</v>
      </c>
      <c r="F147" s="58">
        <v>186.09287096</v>
      </c>
      <c r="G147" s="59">
        <f t="shared" si="51"/>
        <v>30.73079443029647</v>
      </c>
      <c r="H147" s="61">
        <f t="shared" ref="H147:H193" si="54">D147-F147</f>
        <v>29.005387259999992</v>
      </c>
      <c r="I147" s="31">
        <f t="shared" si="52"/>
        <v>7.5033854617547524</v>
      </c>
    </row>
    <row r="148" spans="1:9" ht="18.75" hidden="1">
      <c r="A148" s="39" t="s">
        <v>51</v>
      </c>
      <c r="B148" s="58">
        <f t="shared" si="53"/>
        <v>471.53968756999996</v>
      </c>
      <c r="C148" s="59">
        <f t="shared" si="49"/>
        <v>31.859100425378916</v>
      </c>
      <c r="D148" s="26">
        <v>261.50115172</v>
      </c>
      <c r="E148" s="60">
        <f t="shared" si="50"/>
        <v>41.028614112146158</v>
      </c>
      <c r="F148" s="58">
        <v>210.03853584999999</v>
      </c>
      <c r="G148" s="59">
        <f t="shared" si="51"/>
        <v>21.984525069898787</v>
      </c>
      <c r="H148" s="61">
        <f t="shared" si="54"/>
        <v>51.462615870000008</v>
      </c>
      <c r="I148" s="31">
        <f t="shared" si="52"/>
        <v>288.70203457150166</v>
      </c>
    </row>
    <row r="149" spans="1:9" ht="18.75" hidden="1">
      <c r="A149" s="39" t="s">
        <v>52</v>
      </c>
      <c r="B149" s="58">
        <f t="shared" si="53"/>
        <v>469.08226893</v>
      </c>
      <c r="C149" s="59">
        <f t="shared" si="49"/>
        <v>35.381506598384725</v>
      </c>
      <c r="D149" s="26">
        <v>255.63196493999999</v>
      </c>
      <c r="E149" s="60">
        <f t="shared" si="50"/>
        <v>31.865607470404168</v>
      </c>
      <c r="F149" s="58">
        <v>213.45030399000001</v>
      </c>
      <c r="G149" s="59">
        <f t="shared" si="51"/>
        <v>39.847073816182707</v>
      </c>
      <c r="H149" s="61">
        <f t="shared" si="54"/>
        <v>42.18166094999998</v>
      </c>
      <c r="I149" s="31">
        <f t="shared" si="52"/>
        <v>2.316304017948978</v>
      </c>
    </row>
    <row r="150" spans="1:9" ht="18.75" hidden="1">
      <c r="A150" s="39" t="s">
        <v>53</v>
      </c>
      <c r="B150" s="58">
        <f t="shared" si="53"/>
        <v>500.12643888000002</v>
      </c>
      <c r="C150" s="59">
        <f t="shared" si="49"/>
        <v>31.246238180856611</v>
      </c>
      <c r="D150" s="26">
        <v>278.62094371000001</v>
      </c>
      <c r="E150" s="60">
        <f t="shared" si="50"/>
        <v>30.032176376395213</v>
      </c>
      <c r="F150" s="58">
        <v>221.50549516999999</v>
      </c>
      <c r="G150" s="59">
        <f t="shared" si="51"/>
        <v>32.80592233887598</v>
      </c>
      <c r="H150" s="61">
        <f t="shared" si="54"/>
        <v>57.115448540000017</v>
      </c>
      <c r="I150" s="31">
        <f t="shared" si="52"/>
        <v>20.288885777102017</v>
      </c>
    </row>
    <row r="151" spans="1:9" ht="18.75" hidden="1">
      <c r="A151" s="39" t="s">
        <v>54</v>
      </c>
      <c r="B151" s="34">
        <f t="shared" si="53"/>
        <v>445.85519901999999</v>
      </c>
      <c r="C151" s="59">
        <f t="shared" si="49"/>
        <v>21.025627633551402</v>
      </c>
      <c r="D151" s="26">
        <v>247.77175553999999</v>
      </c>
      <c r="E151" s="60">
        <f t="shared" si="50"/>
        <v>20.244945485175016</v>
      </c>
      <c r="F151" s="58">
        <v>198.08344348</v>
      </c>
      <c r="G151" s="59">
        <f t="shared" si="51"/>
        <v>22.016527340906023</v>
      </c>
      <c r="H151" s="61">
        <f t="shared" si="54"/>
        <v>49.688312059999987</v>
      </c>
      <c r="I151" s="31">
        <f t="shared" si="52"/>
        <v>13.665845547571486</v>
      </c>
    </row>
    <row r="152" spans="1:9" ht="18.75" hidden="1">
      <c r="A152" s="39" t="s">
        <v>55</v>
      </c>
      <c r="B152" s="58">
        <f t="shared" si="53"/>
        <v>438.63797299999999</v>
      </c>
      <c r="C152" s="59">
        <f t="shared" si="49"/>
        <v>14.457242822457106</v>
      </c>
      <c r="D152" s="26">
        <v>247.28444383999999</v>
      </c>
      <c r="E152" s="60">
        <f t="shared" si="50"/>
        <v>12.250542565217536</v>
      </c>
      <c r="F152" s="58">
        <v>191.35352915999999</v>
      </c>
      <c r="G152" s="59">
        <f t="shared" si="51"/>
        <v>17.440798962632243</v>
      </c>
      <c r="H152" s="61">
        <f t="shared" si="54"/>
        <v>55.930914680000001</v>
      </c>
      <c r="I152" s="31">
        <f t="shared" si="52"/>
        <v>-2.492655470477545</v>
      </c>
    </row>
    <row r="153" spans="1:9" ht="18.75" hidden="1">
      <c r="A153" s="39" t="s">
        <v>56</v>
      </c>
      <c r="B153" s="58">
        <f t="shared" si="53"/>
        <v>430.56132019999995</v>
      </c>
      <c r="C153" s="59">
        <f t="shared" si="49"/>
        <v>2.0949975976417123</v>
      </c>
      <c r="D153" s="26">
        <v>240.94037087999999</v>
      </c>
      <c r="E153" s="60">
        <f t="shared" si="50"/>
        <v>5.4700796892598547</v>
      </c>
      <c r="F153" s="58">
        <v>189.62094931999999</v>
      </c>
      <c r="G153" s="59">
        <f t="shared" si="51"/>
        <v>-1.8940893091504152</v>
      </c>
      <c r="H153" s="61">
        <f t="shared" si="54"/>
        <v>51.319421559999995</v>
      </c>
      <c r="I153" s="31">
        <f t="shared" si="52"/>
        <v>45.949688793206619</v>
      </c>
    </row>
    <row r="154" spans="1:9" ht="18.75" hidden="1">
      <c r="A154" s="39" t="s">
        <v>57</v>
      </c>
      <c r="B154" s="58">
        <f t="shared" si="53"/>
        <v>436.90919541000005</v>
      </c>
      <c r="C154" s="59">
        <f>((B154/B141)-1)*100</f>
        <v>-4.7227786713099906E-2</v>
      </c>
      <c r="D154" s="26">
        <v>238.27858044000001</v>
      </c>
      <c r="E154" s="60">
        <f t="shared" si="50"/>
        <v>6.5668269611704799</v>
      </c>
      <c r="F154" s="58">
        <v>198.63061497000001</v>
      </c>
      <c r="G154" s="59">
        <f t="shared" si="51"/>
        <v>-6.9733766996708741</v>
      </c>
      <c r="H154" s="61">
        <f t="shared" si="54"/>
        <v>39.647965470000003</v>
      </c>
      <c r="I154" s="31">
        <f t="shared" si="52"/>
        <v>293.5175563636605</v>
      </c>
    </row>
    <row r="155" spans="1:9" ht="18.75">
      <c r="A155" s="29" t="s">
        <v>81</v>
      </c>
      <c r="B155" s="8">
        <f t="shared" si="53"/>
        <v>4807.4369921200005</v>
      </c>
      <c r="C155" s="65">
        <f>((B155/B142)-1)*100</f>
        <v>-9.1953257670291393</v>
      </c>
      <c r="D155" s="10">
        <f>SUM(D156:D167)</f>
        <v>2588.57475677</v>
      </c>
      <c r="E155" s="66">
        <f>((D155/D142)-1)*100</f>
        <v>-11.343834772779292</v>
      </c>
      <c r="F155" s="8">
        <f>SUM(F156:F167)</f>
        <v>2218.8622353500004</v>
      </c>
      <c r="G155" s="65">
        <f>((F155/F142)-1)*100</f>
        <v>-6.553390589862973</v>
      </c>
      <c r="H155" s="12">
        <f t="shared" si="54"/>
        <v>369.71252141999958</v>
      </c>
      <c r="I155" s="19">
        <f>((H155/H142)-1)*100</f>
        <v>-32.202704984310614</v>
      </c>
    </row>
    <row r="156" spans="1:9" ht="18.75" hidden="1">
      <c r="A156" s="39" t="s">
        <v>46</v>
      </c>
      <c r="B156" s="58">
        <f t="shared" si="53"/>
        <v>407.66776578999998</v>
      </c>
      <c r="C156" s="59">
        <f>((B156/B143)-1)*100</f>
        <v>9.0463873527100169</v>
      </c>
      <c r="D156" s="26">
        <v>223.2384295</v>
      </c>
      <c r="E156" s="60">
        <f>((D156/D143)-1)*100</f>
        <v>16.429505334027162</v>
      </c>
      <c r="F156" s="58">
        <v>184.42933629000001</v>
      </c>
      <c r="G156" s="59">
        <f>((F156/F143)-1)*100</f>
        <v>1.2730153400795308</v>
      </c>
      <c r="H156" s="61">
        <f t="shared" si="54"/>
        <v>38.809093209999986</v>
      </c>
      <c r="I156" s="31">
        <f>((H156/H143)-1)*100</f>
        <v>303.17133201389072</v>
      </c>
    </row>
    <row r="157" spans="1:9" ht="18.75" hidden="1">
      <c r="A157" s="39" t="s">
        <v>47</v>
      </c>
      <c r="B157" s="58">
        <f t="shared" si="53"/>
        <v>373.00724680000002</v>
      </c>
      <c r="C157" s="59">
        <f t="shared" ref="C157:C166" si="55">((B157/B144)-1)*100</f>
        <v>0.51013585292531971</v>
      </c>
      <c r="D157" s="26">
        <v>213.81556498</v>
      </c>
      <c r="E157" s="60">
        <f t="shared" ref="E157:E167" si="56">((D157/D144)-1)*100</f>
        <v>4.438367172794222</v>
      </c>
      <c r="F157" s="58">
        <v>159.19168182000001</v>
      </c>
      <c r="G157" s="59">
        <f t="shared" ref="G157:G167" si="57">((F157/F144)-1)*100</f>
        <v>-4.3233652088882195</v>
      </c>
      <c r="H157" s="61">
        <f t="shared" si="54"/>
        <v>54.623883159999991</v>
      </c>
      <c r="I157" s="31">
        <f t="shared" ref="I157:I167" si="58">((H157/H144)-1)*100</f>
        <v>42.458097605957491</v>
      </c>
    </row>
    <row r="158" spans="1:9" ht="18.75" hidden="1">
      <c r="A158" s="39" t="s">
        <v>48</v>
      </c>
      <c r="B158" s="58">
        <f t="shared" si="53"/>
        <v>440.04046640000001</v>
      </c>
      <c r="C158" s="59">
        <f t="shared" si="55"/>
        <v>-9.1949202635690845</v>
      </c>
      <c r="D158" s="26">
        <v>234.15993725999999</v>
      </c>
      <c r="E158" s="60">
        <f t="shared" si="56"/>
        <v>-11.629348392569339</v>
      </c>
      <c r="F158" s="58">
        <v>205.88052913999999</v>
      </c>
      <c r="G158" s="59">
        <f t="shared" si="57"/>
        <v>-6.25780258645473</v>
      </c>
      <c r="H158" s="61">
        <f t="shared" si="54"/>
        <v>28.279408119999999</v>
      </c>
      <c r="I158" s="31">
        <f t="shared" si="58"/>
        <v>-37.642704460299356</v>
      </c>
    </row>
    <row r="159" spans="1:9" ht="18.75" hidden="1">
      <c r="A159" s="39" t="s">
        <v>49</v>
      </c>
      <c r="B159" s="58">
        <f t="shared" si="53"/>
        <v>346.31685425000001</v>
      </c>
      <c r="C159" s="59">
        <f t="shared" si="55"/>
        <v>-26.440354561757495</v>
      </c>
      <c r="D159" s="26">
        <v>192.84075117</v>
      </c>
      <c r="E159" s="60">
        <f t="shared" si="56"/>
        <v>-29.419975870688418</v>
      </c>
      <c r="F159" s="58">
        <v>153.47610308</v>
      </c>
      <c r="G159" s="59">
        <f t="shared" si="57"/>
        <v>-22.319880295329742</v>
      </c>
      <c r="H159" s="61">
        <f t="shared" si="54"/>
        <v>39.364648090000003</v>
      </c>
      <c r="I159" s="31">
        <f t="shared" si="58"/>
        <v>-47.963641759237774</v>
      </c>
    </row>
    <row r="160" spans="1:9" ht="18.75">
      <c r="A160" s="39" t="s">
        <v>50</v>
      </c>
      <c r="B160" s="58">
        <f t="shared" si="53"/>
        <v>429.86428224999997</v>
      </c>
      <c r="C160" s="59">
        <f t="shared" si="55"/>
        <v>7.147005749754598</v>
      </c>
      <c r="D160" s="26">
        <v>217.06833523</v>
      </c>
      <c r="E160" s="60">
        <f t="shared" si="56"/>
        <v>0.91589631004127536</v>
      </c>
      <c r="F160" s="58">
        <v>212.79594702</v>
      </c>
      <c r="G160" s="59">
        <f t="shared" si="57"/>
        <v>14.34932779651712</v>
      </c>
      <c r="H160" s="61">
        <f t="shared" si="54"/>
        <v>4.2723882100000026</v>
      </c>
      <c r="I160" s="31">
        <f t="shared" si="58"/>
        <v>-85.270363151152068</v>
      </c>
    </row>
    <row r="161" spans="1:9" ht="18.75">
      <c r="A161" s="39" t="s">
        <v>51</v>
      </c>
      <c r="B161" s="58">
        <f t="shared" si="53"/>
        <v>377.51806025999997</v>
      </c>
      <c r="C161" s="59">
        <f t="shared" si="55"/>
        <v>-19.939281843809276</v>
      </c>
      <c r="D161" s="26">
        <v>206.01314984999999</v>
      </c>
      <c r="E161" s="60">
        <f t="shared" si="56"/>
        <v>-21.21902771939348</v>
      </c>
      <c r="F161" s="58">
        <v>171.50491041000001</v>
      </c>
      <c r="G161" s="59">
        <f t="shared" si="57"/>
        <v>-18.34597888623588</v>
      </c>
      <c r="H161" s="61">
        <f t="shared" si="54"/>
        <v>34.508239439999983</v>
      </c>
      <c r="I161" s="31">
        <f t="shared" si="58"/>
        <v>-32.94503426104216</v>
      </c>
    </row>
    <row r="162" spans="1:9" ht="18.75">
      <c r="A162" s="39" t="s">
        <v>52</v>
      </c>
      <c r="B162" s="58">
        <f t="shared" si="53"/>
        <v>404.32567152000001</v>
      </c>
      <c r="C162" s="59">
        <f t="shared" si="55"/>
        <v>-13.804955271004593</v>
      </c>
      <c r="D162" s="26">
        <v>208.62226018999999</v>
      </c>
      <c r="E162" s="60">
        <f t="shared" si="56"/>
        <v>-18.38960349150145</v>
      </c>
      <c r="F162" s="58">
        <v>195.70341132999999</v>
      </c>
      <c r="G162" s="59">
        <f t="shared" si="57"/>
        <v>-8.314297205606902</v>
      </c>
      <c r="H162" s="61">
        <f t="shared" si="54"/>
        <v>12.918848859999997</v>
      </c>
      <c r="I162" s="31">
        <f t="shared" si="58"/>
        <v>-69.373304490514613</v>
      </c>
    </row>
    <row r="163" spans="1:9" ht="18.75">
      <c r="A163" s="39" t="s">
        <v>53</v>
      </c>
      <c r="B163" s="58">
        <f t="shared" si="53"/>
        <v>408.77806320000002</v>
      </c>
      <c r="C163" s="59">
        <f t="shared" si="55"/>
        <v>-18.265056309474183</v>
      </c>
      <c r="D163" s="26">
        <v>219.97979909</v>
      </c>
      <c r="E163" s="60">
        <f t="shared" si="56"/>
        <v>-21.046926278821342</v>
      </c>
      <c r="F163" s="58">
        <v>188.79826410999999</v>
      </c>
      <c r="G163" s="59">
        <f t="shared" si="57"/>
        <v>-14.765877945780993</v>
      </c>
      <c r="H163" s="61">
        <f t="shared" si="54"/>
        <v>31.181534980000009</v>
      </c>
      <c r="I163" s="31">
        <f t="shared" si="58"/>
        <v>-45.406127804174645</v>
      </c>
    </row>
    <row r="164" spans="1:9" ht="18.75">
      <c r="A164" s="39" t="s">
        <v>54</v>
      </c>
      <c r="B164" s="34">
        <f t="shared" si="53"/>
        <v>380.88154521000001</v>
      </c>
      <c r="C164" s="59">
        <f t="shared" si="55"/>
        <v>-14.572815109661963</v>
      </c>
      <c r="D164" s="26">
        <v>207.46545750000001</v>
      </c>
      <c r="E164" s="60">
        <f t="shared" si="56"/>
        <v>-16.267511182683204</v>
      </c>
      <c r="F164" s="58">
        <v>173.41608771</v>
      </c>
      <c r="G164" s="59">
        <f t="shared" si="57"/>
        <v>-12.453012395501196</v>
      </c>
      <c r="H164" s="61">
        <f t="shared" si="54"/>
        <v>34.049369790000014</v>
      </c>
      <c r="I164" s="31">
        <f t="shared" si="58"/>
        <v>-31.474086403087153</v>
      </c>
    </row>
    <row r="165" spans="1:9" ht="18.75">
      <c r="A165" s="39" t="s">
        <v>55</v>
      </c>
      <c r="B165" s="58">
        <f t="shared" si="53"/>
        <v>408.19622222999999</v>
      </c>
      <c r="C165" s="59">
        <f t="shared" si="55"/>
        <v>-6.9400627952473259</v>
      </c>
      <c r="D165" s="26">
        <v>221.46712094</v>
      </c>
      <c r="E165" s="60">
        <f t="shared" si="56"/>
        <v>-10.440334417762454</v>
      </c>
      <c r="F165" s="58">
        <v>186.72910128999999</v>
      </c>
      <c r="G165" s="59">
        <f t="shared" si="57"/>
        <v>-2.4166932746420899</v>
      </c>
      <c r="H165" s="61">
        <f t="shared" si="54"/>
        <v>34.738019650000012</v>
      </c>
      <c r="I165" s="31">
        <f t="shared" si="58"/>
        <v>-37.891200512725085</v>
      </c>
    </row>
    <row r="166" spans="1:9" ht="18.75">
      <c r="A166" s="39" t="s">
        <v>56</v>
      </c>
      <c r="B166" s="58">
        <f t="shared" si="53"/>
        <v>415.84792104999997</v>
      </c>
      <c r="C166" s="59">
        <f t="shared" si="55"/>
        <v>-3.4172598558471212</v>
      </c>
      <c r="D166" s="26">
        <v>219.98245245999999</v>
      </c>
      <c r="E166" s="60">
        <f t="shared" si="56"/>
        <v>-8.6983838961707463</v>
      </c>
      <c r="F166" s="58">
        <v>195.86546859000001</v>
      </c>
      <c r="G166" s="59">
        <f t="shared" si="57"/>
        <v>3.2931589533716998</v>
      </c>
      <c r="H166" s="61">
        <f t="shared" si="54"/>
        <v>24.116983869999984</v>
      </c>
      <c r="I166" s="31">
        <f t="shared" si="58"/>
        <v>-53.006126848480427</v>
      </c>
    </row>
    <row r="167" spans="1:9" ht="18.75">
      <c r="A167" s="39" t="s">
        <v>57</v>
      </c>
      <c r="B167" s="58">
        <f t="shared" si="53"/>
        <v>414.99289315999999</v>
      </c>
      <c r="C167" s="59">
        <f>((B167/B154)-1)*100</f>
        <v>-5.0162144629237186</v>
      </c>
      <c r="D167" s="26">
        <v>223.92149860000001</v>
      </c>
      <c r="E167" s="60">
        <f t="shared" si="56"/>
        <v>-6.0253346370825795</v>
      </c>
      <c r="F167" s="58">
        <v>191.07139455999999</v>
      </c>
      <c r="G167" s="59">
        <f t="shared" si="57"/>
        <v>-3.8056673243153982</v>
      </c>
      <c r="H167" s="61">
        <f t="shared" si="54"/>
        <v>32.850104040000019</v>
      </c>
      <c r="I167" s="31">
        <f t="shared" si="58"/>
        <v>-17.145549208933929</v>
      </c>
    </row>
    <row r="168" spans="1:9" ht="18.75">
      <c r="A168" s="36" t="s">
        <v>87</v>
      </c>
      <c r="B168" s="54">
        <f>D168+F168</f>
        <v>4983.64595362</v>
      </c>
      <c r="C168" s="55">
        <f>((B168/B155)-1)*100</f>
        <v>3.665341049478732</v>
      </c>
      <c r="D168" s="54">
        <f>SUM(D169:D180)</f>
        <v>2647.0593707600001</v>
      </c>
      <c r="E168" s="55">
        <f>((D168/D155)-1)*100</f>
        <v>2.2593364876576594</v>
      </c>
      <c r="F168" s="54">
        <f>SUM(F169:F180)</f>
        <v>2336.5865828599999</v>
      </c>
      <c r="G168" s="55">
        <f>((F168/F155)-1)*100</f>
        <v>5.3056177005702976</v>
      </c>
      <c r="H168" s="56">
        <f>D168-F168</f>
        <v>310.47278790000018</v>
      </c>
      <c r="I168" s="48">
        <f>((H168/H155)-1)*100</f>
        <v>-16.023188311953884</v>
      </c>
    </row>
    <row r="169" spans="1:9" ht="18.75">
      <c r="A169" s="39" t="s">
        <v>46</v>
      </c>
      <c r="B169" s="58">
        <f t="shared" si="53"/>
        <v>389.88588299000003</v>
      </c>
      <c r="C169" s="59">
        <f>((B169/B156)-1)*100</f>
        <v>-4.3618564655317549</v>
      </c>
      <c r="D169" s="26">
        <v>204.94057910999999</v>
      </c>
      <c r="E169" s="60">
        <f>((D169/D156)-1)*100</f>
        <v>-8.1965504017309065</v>
      </c>
      <c r="F169" s="58">
        <v>184.94530388000001</v>
      </c>
      <c r="G169" s="59">
        <f>((F169/F156)-1)*100</f>
        <v>0.27976438042844887</v>
      </c>
      <c r="H169" s="61">
        <f t="shared" si="54"/>
        <v>19.995275229999976</v>
      </c>
      <c r="I169" s="31">
        <f t="shared" ref="I169:I179" si="59">((H169/H156)-1)*100</f>
        <v>-48.477860274128304</v>
      </c>
    </row>
    <row r="170" spans="1:9" ht="18.75">
      <c r="A170" s="39" t="s">
        <v>47</v>
      </c>
      <c r="B170" s="58">
        <f t="shared" si="53"/>
        <v>377.13870883999999</v>
      </c>
      <c r="C170" s="59">
        <f t="shared" ref="C170:C179" si="60">((B170/B157)-1)*100</f>
        <v>1.107609054634584</v>
      </c>
      <c r="D170" s="26">
        <v>192.73653505999999</v>
      </c>
      <c r="E170" s="60">
        <f t="shared" ref="E170:E180" si="61">((D170/D157)-1)*100</f>
        <v>-9.8585104980414844</v>
      </c>
      <c r="F170" s="58">
        <v>184.40217378</v>
      </c>
      <c r="G170" s="59">
        <f t="shared" ref="G170:G180" si="62">((F170/F157)-1)*100</f>
        <v>15.836563614238219</v>
      </c>
      <c r="H170" s="61">
        <f t="shared" si="54"/>
        <v>8.334361279999996</v>
      </c>
      <c r="I170" s="31">
        <f t="shared" si="59"/>
        <v>-84.742276092698063</v>
      </c>
    </row>
    <row r="171" spans="1:9" ht="18.75">
      <c r="A171" s="39" t="s">
        <v>48</v>
      </c>
      <c r="B171" s="58">
        <f t="shared" si="53"/>
        <v>404.99873091000001</v>
      </c>
      <c r="C171" s="59">
        <f t="shared" si="60"/>
        <v>-7.9632984158658715</v>
      </c>
      <c r="D171" s="26">
        <v>225.38797109000001</v>
      </c>
      <c r="E171" s="60">
        <f t="shared" si="61"/>
        <v>-3.7461430305475441</v>
      </c>
      <c r="F171" s="58">
        <v>179.61075982</v>
      </c>
      <c r="G171" s="59">
        <f t="shared" si="62"/>
        <v>-12.759715272606664</v>
      </c>
      <c r="H171" s="61">
        <f t="shared" si="54"/>
        <v>45.777211270000009</v>
      </c>
      <c r="I171" s="31">
        <f t="shared" si="59"/>
        <v>61.874714901211348</v>
      </c>
    </row>
    <row r="172" spans="1:9" ht="18.75">
      <c r="A172" s="39" t="s">
        <v>49</v>
      </c>
      <c r="B172" s="58">
        <f t="shared" si="53"/>
        <v>365.11324372000001</v>
      </c>
      <c r="C172" s="59">
        <f t="shared" si="60"/>
        <v>5.4275121869844734</v>
      </c>
      <c r="D172" s="26">
        <v>196.15726076999999</v>
      </c>
      <c r="E172" s="60">
        <f t="shared" si="61"/>
        <v>1.7198178185254598</v>
      </c>
      <c r="F172" s="58">
        <v>168.95598294999999</v>
      </c>
      <c r="G172" s="59">
        <f t="shared" si="62"/>
        <v>10.086182512681496</v>
      </c>
      <c r="H172" s="61">
        <f t="shared" si="54"/>
        <v>27.201277820000001</v>
      </c>
      <c r="I172" s="31">
        <f t="shared" si="59"/>
        <v>-30.899222678660053</v>
      </c>
    </row>
    <row r="173" spans="1:9" ht="18.75">
      <c r="A173" s="39" t="s">
        <v>50</v>
      </c>
      <c r="B173" s="58">
        <f t="shared" si="53"/>
        <v>417.23899602</v>
      </c>
      <c r="C173" s="59">
        <f t="shared" si="60"/>
        <v>-2.9370400731869584</v>
      </c>
      <c r="D173" s="26">
        <v>223.24398986</v>
      </c>
      <c r="E173" s="60">
        <f t="shared" si="61"/>
        <v>2.8450278680473673</v>
      </c>
      <c r="F173" s="58">
        <v>193.99500616</v>
      </c>
      <c r="G173" s="59">
        <f t="shared" si="62"/>
        <v>-8.8351968744183615</v>
      </c>
      <c r="H173" s="61">
        <f t="shared" si="54"/>
        <v>29.248983699999997</v>
      </c>
      <c r="I173" s="31">
        <f t="shared" si="59"/>
        <v>584.6050092437639</v>
      </c>
    </row>
    <row r="174" spans="1:9" ht="18.75">
      <c r="A174" s="39" t="s">
        <v>51</v>
      </c>
      <c r="B174" s="58">
        <f t="shared" si="53"/>
        <v>392.95387271000004</v>
      </c>
      <c r="C174" s="59">
        <f t="shared" si="60"/>
        <v>4.0887613269069201</v>
      </c>
      <c r="D174" s="26">
        <v>208.45052622</v>
      </c>
      <c r="E174" s="60">
        <f t="shared" si="61"/>
        <v>1.183116889273661</v>
      </c>
      <c r="F174" s="58">
        <v>184.50334649000001</v>
      </c>
      <c r="G174" s="59">
        <f t="shared" si="62"/>
        <v>7.5790460161903939</v>
      </c>
      <c r="H174" s="61">
        <f t="shared" si="54"/>
        <v>23.947179729999988</v>
      </c>
      <c r="I174" s="31">
        <f t="shared" si="59"/>
        <v>-30.604458185595572</v>
      </c>
    </row>
    <row r="175" spans="1:9" ht="18.75">
      <c r="A175" s="39" t="s">
        <v>52</v>
      </c>
      <c r="B175" s="58">
        <f t="shared" si="53"/>
        <v>439.73696575999998</v>
      </c>
      <c r="C175" s="59">
        <f t="shared" si="60"/>
        <v>8.7581117733327893</v>
      </c>
      <c r="D175" s="26">
        <v>222.37309574</v>
      </c>
      <c r="E175" s="60">
        <f t="shared" si="61"/>
        <v>6.5912599822648854</v>
      </c>
      <c r="F175" s="58">
        <v>217.36387002000001</v>
      </c>
      <c r="G175" s="59">
        <f t="shared" si="62"/>
        <v>11.068002618245432</v>
      </c>
      <c r="H175" s="61">
        <f t="shared" si="54"/>
        <v>5.0092257199999892</v>
      </c>
      <c r="I175" s="31">
        <f t="shared" si="59"/>
        <v>-61.225448379461952</v>
      </c>
    </row>
    <row r="176" spans="1:9" ht="18.75">
      <c r="A176" s="39" t="s">
        <v>53</v>
      </c>
      <c r="B176" s="58">
        <f t="shared" si="53"/>
        <v>441.05520448000004</v>
      </c>
      <c r="C176" s="59">
        <f t="shared" si="60"/>
        <v>7.8960062160204458</v>
      </c>
      <c r="D176" s="26">
        <v>234.40303524000001</v>
      </c>
      <c r="E176" s="60">
        <f t="shared" si="61"/>
        <v>6.5566184757260615</v>
      </c>
      <c r="F176" s="58">
        <v>206.65216924000001</v>
      </c>
      <c r="G176" s="59">
        <f t="shared" si="62"/>
        <v>9.4566044948367391</v>
      </c>
      <c r="H176" s="61">
        <f t="shared" si="54"/>
        <v>27.750866000000002</v>
      </c>
      <c r="I176" s="31">
        <f t="shared" si="59"/>
        <v>-11.00224534231703</v>
      </c>
    </row>
    <row r="177" spans="1:9" ht="18.75">
      <c r="A177" s="39" t="s">
        <v>54</v>
      </c>
      <c r="B177" s="34">
        <f t="shared" si="53"/>
        <v>408.80170870000001</v>
      </c>
      <c r="C177" s="59">
        <f t="shared" si="60"/>
        <v>7.3304059598388038</v>
      </c>
      <c r="D177" s="26">
        <v>220.55526286</v>
      </c>
      <c r="E177" s="60">
        <f t="shared" si="61"/>
        <v>6.3093902559658632</v>
      </c>
      <c r="F177" s="58">
        <v>188.24644584000001</v>
      </c>
      <c r="G177" s="59">
        <f t="shared" si="62"/>
        <v>8.5518929217227591</v>
      </c>
      <c r="H177" s="61">
        <f t="shared" si="54"/>
        <v>32.308817019999992</v>
      </c>
      <c r="I177" s="31">
        <f t="shared" si="59"/>
        <v>-5.1118501773598339</v>
      </c>
    </row>
    <row r="178" spans="1:9" ht="18.75">
      <c r="A178" s="39" t="s">
        <v>55</v>
      </c>
      <c r="B178" s="58">
        <f t="shared" si="53"/>
        <v>463.59816802</v>
      </c>
      <c r="C178" s="59">
        <f t="shared" si="60"/>
        <v>13.572380823941966</v>
      </c>
      <c r="D178" s="26">
        <v>244.21559169</v>
      </c>
      <c r="E178" s="60">
        <f t="shared" si="61"/>
        <v>10.271714669629461</v>
      </c>
      <c r="F178" s="58">
        <v>219.38257633000001</v>
      </c>
      <c r="G178" s="59">
        <f t="shared" si="62"/>
        <v>17.487084131191466</v>
      </c>
      <c r="H178" s="61">
        <f t="shared" si="54"/>
        <v>24.83301535999999</v>
      </c>
      <c r="I178" s="31">
        <f t="shared" si="59"/>
        <v>-28.513439711869182</v>
      </c>
    </row>
    <row r="179" spans="1:9" ht="18.75">
      <c r="A179" s="39" t="s">
        <v>56</v>
      </c>
      <c r="B179" s="58">
        <f t="shared" si="53"/>
        <v>436.29833654000004</v>
      </c>
      <c r="C179" s="59">
        <f t="shared" si="60"/>
        <v>4.9177630702982755</v>
      </c>
      <c r="D179" s="26">
        <v>239.98172119</v>
      </c>
      <c r="E179" s="60">
        <f t="shared" si="61"/>
        <v>9.0913018317388516</v>
      </c>
      <c r="F179" s="58">
        <v>196.31661535000001</v>
      </c>
      <c r="G179" s="59">
        <f t="shared" si="62"/>
        <v>0.23033501680909119</v>
      </c>
      <c r="H179" s="61">
        <f t="shared" si="54"/>
        <v>43.665105839999995</v>
      </c>
      <c r="I179" s="31">
        <f t="shared" si="59"/>
        <v>81.055417523899621</v>
      </c>
    </row>
    <row r="180" spans="1:9" ht="18.75">
      <c r="A180" s="39" t="s">
        <v>57</v>
      </c>
      <c r="B180" s="58">
        <f t="shared" si="53"/>
        <v>446.82613492999997</v>
      </c>
      <c r="C180" s="59">
        <f>((B180/B167)-1)*100</f>
        <v>7.6707920291364307</v>
      </c>
      <c r="D180" s="26">
        <v>234.61380192999999</v>
      </c>
      <c r="E180" s="60">
        <f t="shared" si="61"/>
        <v>4.7750231205356819</v>
      </c>
      <c r="F180" s="58">
        <v>212.212333</v>
      </c>
      <c r="G180" s="59">
        <f t="shared" si="62"/>
        <v>11.064418349320926</v>
      </c>
      <c r="H180" s="61">
        <f t="shared" si="54"/>
        <v>22.401468929999993</v>
      </c>
      <c r="I180" s="31">
        <f>((H180/H167)-1)*100</f>
        <v>-31.807007665111854</v>
      </c>
    </row>
    <row r="181" spans="1:9" ht="18.75">
      <c r="A181" s="36" t="s">
        <v>82</v>
      </c>
      <c r="B181" s="54">
        <f t="shared" si="53"/>
        <v>1636.5347968835013</v>
      </c>
      <c r="C181" s="55">
        <f>((B181/B194)-1)*100</f>
        <v>6.4664540934325609</v>
      </c>
      <c r="D181" s="54">
        <f>SUM(D182:D193)</f>
        <v>873.63572471510133</v>
      </c>
      <c r="E181" s="55">
        <f>((D181/D194)-1)*100</f>
        <v>6.6420769585683104</v>
      </c>
      <c r="F181" s="54">
        <f>SUM(F182:F193)</f>
        <v>762.89907216839981</v>
      </c>
      <c r="G181" s="55">
        <f>((F181/F194)-1)*100</f>
        <v>6.266048290763182</v>
      </c>
      <c r="H181" s="56">
        <f t="shared" si="54"/>
        <v>110.73665254670152</v>
      </c>
      <c r="I181" s="57">
        <f>((H181/H194)-1)*100</f>
        <v>9.3067825417367587</v>
      </c>
    </row>
    <row r="182" spans="1:9" ht="18.75">
      <c r="A182" s="39" t="s">
        <v>46</v>
      </c>
      <c r="B182" s="58">
        <f t="shared" si="53"/>
        <v>393.64198271849983</v>
      </c>
      <c r="C182" s="59">
        <f>((B182/B169)-1)*100</f>
        <v>0.96338438819447703</v>
      </c>
      <c r="D182" s="40">
        <v>214.28282847729977</v>
      </c>
      <c r="E182" s="60">
        <f>((D182/D169)-1)*100</f>
        <v>4.5585161356870296</v>
      </c>
      <c r="F182" s="58">
        <v>179.35915424120006</v>
      </c>
      <c r="G182" s="59">
        <f>((F182/F169)-1)*100</f>
        <v>-3.0204333506215875</v>
      </c>
      <c r="H182" s="61">
        <f t="shared" si="54"/>
        <v>34.923674236099714</v>
      </c>
      <c r="I182" s="31">
        <f t="shared" ref="I182:I193" si="63">((H182/H169)-1)*100</f>
        <v>74.659632510093516</v>
      </c>
    </row>
    <row r="183" spans="1:9" ht="18.75">
      <c r="A183" s="39" t="s">
        <v>47</v>
      </c>
      <c r="B183" s="33">
        <f t="shared" si="53"/>
        <v>407.93179776040085</v>
      </c>
      <c r="C183" s="25">
        <f t="shared" ref="C183:C192" si="64">((B183/B170)-1)*100</f>
        <v>8.1649239917891201</v>
      </c>
      <c r="D183" s="40">
        <v>219.44180176610104</v>
      </c>
      <c r="E183" s="35">
        <f t="shared" ref="E183:E192" si="65">((D183/D170)-1)*100</f>
        <v>13.855840408144493</v>
      </c>
      <c r="F183" s="33">
        <v>188.48999599429985</v>
      </c>
      <c r="G183" s="25">
        <f t="shared" ref="G183:G193" si="66">((F183/F170)-1)*100</f>
        <v>2.2167971941463138</v>
      </c>
      <c r="H183" s="28">
        <f t="shared" si="54"/>
        <v>30.95180577180119</v>
      </c>
      <c r="I183" s="31">
        <f t="shared" si="63"/>
        <v>271.37585871248916</v>
      </c>
    </row>
    <row r="184" spans="1:9" ht="18.75">
      <c r="A184" s="39" t="s">
        <v>48</v>
      </c>
      <c r="B184" s="33">
        <f t="shared" si="53"/>
        <v>421.67240415799955</v>
      </c>
      <c r="C184" s="25">
        <f t="shared" si="64"/>
        <v>4.1169692582826434</v>
      </c>
      <c r="D184" s="40">
        <v>232.47262500469975</v>
      </c>
      <c r="E184" s="35">
        <f t="shared" si="65"/>
        <v>3.1433150049834602</v>
      </c>
      <c r="F184" s="33">
        <v>189.1997791532998</v>
      </c>
      <c r="G184" s="25">
        <f t="shared" si="66"/>
        <v>5.3387777786306323</v>
      </c>
      <c r="H184" s="28">
        <f t="shared" si="54"/>
        <v>43.27284585139995</v>
      </c>
      <c r="I184" s="31">
        <f t="shared" si="63"/>
        <v>-5.4707688588301773</v>
      </c>
    </row>
    <row r="185" spans="1:9" ht="19.5" thickBot="1">
      <c r="A185" s="42" t="s">
        <v>49</v>
      </c>
      <c r="B185" s="43">
        <f t="shared" si="53"/>
        <v>413.28861224660091</v>
      </c>
      <c r="C185" s="44">
        <f t="shared" si="64"/>
        <v>13.19463737764217</v>
      </c>
      <c r="D185" s="62">
        <v>207.43846946700074</v>
      </c>
      <c r="E185" s="45">
        <f t="shared" si="65"/>
        <v>5.7511043194206746</v>
      </c>
      <c r="F185" s="43">
        <v>205.85014277960013</v>
      </c>
      <c r="G185" s="44">
        <f t="shared" si="66"/>
        <v>21.836551263484072</v>
      </c>
      <c r="H185" s="46">
        <f t="shared" si="54"/>
        <v>1.5883266874006097</v>
      </c>
      <c r="I185" s="47">
        <f t="shared" si="63"/>
        <v>-94.160837965366554</v>
      </c>
    </row>
    <row r="186" spans="1:9" ht="18.75" hidden="1">
      <c r="A186" s="39" t="s">
        <v>50</v>
      </c>
      <c r="B186" s="58">
        <f t="shared" si="53"/>
        <v>0</v>
      </c>
      <c r="C186" s="59">
        <f t="shared" si="64"/>
        <v>-100</v>
      </c>
      <c r="D186" s="40"/>
      <c r="E186" s="60">
        <f t="shared" si="65"/>
        <v>-100</v>
      </c>
      <c r="F186" s="58"/>
      <c r="G186" s="59">
        <f t="shared" si="66"/>
        <v>-100</v>
      </c>
      <c r="H186" s="61">
        <f t="shared" si="54"/>
        <v>0</v>
      </c>
      <c r="I186" s="31">
        <f t="shared" si="63"/>
        <v>-100</v>
      </c>
    </row>
    <row r="187" spans="1:9" ht="18.75" hidden="1">
      <c r="A187" s="39" t="s">
        <v>51</v>
      </c>
      <c r="B187" s="58">
        <f t="shared" si="53"/>
        <v>0</v>
      </c>
      <c r="C187" s="59">
        <f t="shared" si="64"/>
        <v>-100</v>
      </c>
      <c r="D187" s="40"/>
      <c r="E187" s="60">
        <f t="shared" si="65"/>
        <v>-100</v>
      </c>
      <c r="F187" s="58"/>
      <c r="G187" s="59">
        <f t="shared" si="66"/>
        <v>-100</v>
      </c>
      <c r="H187" s="61">
        <f t="shared" si="54"/>
        <v>0</v>
      </c>
      <c r="I187" s="31">
        <f t="shared" si="63"/>
        <v>-100</v>
      </c>
    </row>
    <row r="188" spans="1:9" ht="18.75" hidden="1">
      <c r="A188" s="39" t="s">
        <v>52</v>
      </c>
      <c r="B188" s="58">
        <f t="shared" si="53"/>
        <v>0</v>
      </c>
      <c r="C188" s="59">
        <f t="shared" si="64"/>
        <v>-100</v>
      </c>
      <c r="D188" s="40"/>
      <c r="E188" s="60">
        <f t="shared" si="65"/>
        <v>-100</v>
      </c>
      <c r="F188" s="58"/>
      <c r="G188" s="59">
        <f t="shared" si="66"/>
        <v>-100</v>
      </c>
      <c r="H188" s="61">
        <f t="shared" si="54"/>
        <v>0</v>
      </c>
      <c r="I188" s="31">
        <f t="shared" si="63"/>
        <v>-100</v>
      </c>
    </row>
    <row r="189" spans="1:9" ht="18.75" hidden="1">
      <c r="A189" s="39" t="s">
        <v>53</v>
      </c>
      <c r="B189" s="58">
        <f t="shared" si="53"/>
        <v>0</v>
      </c>
      <c r="C189" s="59">
        <f t="shared" si="64"/>
        <v>-100</v>
      </c>
      <c r="D189" s="40"/>
      <c r="E189" s="60">
        <f t="shared" si="65"/>
        <v>-100</v>
      </c>
      <c r="F189" s="58"/>
      <c r="G189" s="59">
        <f t="shared" si="66"/>
        <v>-100</v>
      </c>
      <c r="H189" s="61">
        <f t="shared" si="54"/>
        <v>0</v>
      </c>
      <c r="I189" s="31">
        <f t="shared" si="63"/>
        <v>-100</v>
      </c>
    </row>
    <row r="190" spans="1:9" ht="18.75" hidden="1">
      <c r="A190" s="39" t="s">
        <v>54</v>
      </c>
      <c r="B190" s="34">
        <f t="shared" si="53"/>
        <v>0</v>
      </c>
      <c r="C190" s="59">
        <f t="shared" si="64"/>
        <v>-100</v>
      </c>
      <c r="D190" s="40"/>
      <c r="E190" s="60">
        <f t="shared" si="65"/>
        <v>-100</v>
      </c>
      <c r="F190" s="58"/>
      <c r="G190" s="59">
        <f t="shared" si="66"/>
        <v>-100</v>
      </c>
      <c r="H190" s="61">
        <f t="shared" si="54"/>
        <v>0</v>
      </c>
      <c r="I190" s="31">
        <f t="shared" si="63"/>
        <v>-100</v>
      </c>
    </row>
    <row r="191" spans="1:9" ht="18.75" hidden="1">
      <c r="A191" s="39" t="s">
        <v>55</v>
      </c>
      <c r="B191" s="58">
        <f t="shared" si="53"/>
        <v>0</v>
      </c>
      <c r="C191" s="59">
        <f t="shared" si="64"/>
        <v>-100</v>
      </c>
      <c r="D191" s="40"/>
      <c r="E191" s="60">
        <f t="shared" si="65"/>
        <v>-100</v>
      </c>
      <c r="F191" s="58"/>
      <c r="G191" s="59">
        <f t="shared" si="66"/>
        <v>-100</v>
      </c>
      <c r="H191" s="61">
        <f t="shared" si="54"/>
        <v>0</v>
      </c>
      <c r="I191" s="31">
        <f t="shared" si="63"/>
        <v>-100</v>
      </c>
    </row>
    <row r="192" spans="1:9" ht="18.75" hidden="1">
      <c r="A192" s="39" t="s">
        <v>56</v>
      </c>
      <c r="B192" s="58">
        <f t="shared" si="53"/>
        <v>0</v>
      </c>
      <c r="C192" s="59">
        <f t="shared" si="64"/>
        <v>-100</v>
      </c>
      <c r="D192" s="40"/>
      <c r="E192" s="60">
        <f t="shared" si="65"/>
        <v>-100</v>
      </c>
      <c r="F192" s="58"/>
      <c r="G192" s="59">
        <f t="shared" si="66"/>
        <v>-100</v>
      </c>
      <c r="H192" s="61">
        <f t="shared" si="54"/>
        <v>0</v>
      </c>
      <c r="I192" s="31">
        <f t="shared" si="63"/>
        <v>-100</v>
      </c>
    </row>
    <row r="193" spans="1:9" ht="19.5" hidden="1" thickBot="1">
      <c r="A193" s="42" t="s">
        <v>57</v>
      </c>
      <c r="B193" s="43">
        <f t="shared" si="53"/>
        <v>0</v>
      </c>
      <c r="C193" s="44">
        <f>((B193/B180)-1)*100</f>
        <v>-100</v>
      </c>
      <c r="D193" s="62"/>
      <c r="E193" s="45">
        <f>((D193/D180)-1)*100</f>
        <v>-100</v>
      </c>
      <c r="F193" s="43"/>
      <c r="G193" s="44">
        <f t="shared" si="66"/>
        <v>-100</v>
      </c>
      <c r="H193" s="46">
        <f t="shared" si="54"/>
        <v>0</v>
      </c>
      <c r="I193" s="47">
        <f t="shared" si="63"/>
        <v>-100</v>
      </c>
    </row>
    <row r="194" spans="1:9" ht="17.25" hidden="1" customHeight="1">
      <c r="A194" s="49" t="s">
        <v>145</v>
      </c>
      <c r="B194" s="50">
        <f>SUM(B169:B172)</f>
        <v>1537.1365664599998</v>
      </c>
      <c r="D194" s="50">
        <f>SUM(D169:D172)</f>
        <v>819.22234602999993</v>
      </c>
      <c r="F194" s="50">
        <f>SUM(F169:F172)</f>
        <v>717.91422043</v>
      </c>
      <c r="H194" s="50">
        <f>SUM(H169:H172)</f>
        <v>101.30812559999998</v>
      </c>
    </row>
    <row r="195" spans="1:9" ht="18.75">
      <c r="A195" s="51" t="s">
        <v>86</v>
      </c>
      <c r="H195" s="52"/>
      <c r="I195" s="53" t="s">
        <v>202</v>
      </c>
    </row>
    <row r="196" spans="1:9">
      <c r="A196" s="51" t="s">
        <v>69</v>
      </c>
    </row>
  </sheetData>
  <mergeCells count="7">
    <mergeCell ref="A1:I1"/>
    <mergeCell ref="A2:I2"/>
    <mergeCell ref="A3:A4"/>
    <mergeCell ref="B3:C3"/>
    <mergeCell ref="D3:E3"/>
    <mergeCell ref="F3:G3"/>
    <mergeCell ref="H3:I3"/>
  </mergeCells>
  <phoneticPr fontId="5" type="noConversion"/>
  <pageMargins left="0.7" right="0.7" top="0.75" bottom="0.75" header="0.3" footer="0.3"/>
  <pageSetup paperSize="9" scale="96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050D5E-FEF0-4AF5-BC80-E2815E616929}">
  <sheetPr>
    <tabColor theme="6" tint="0.39997558519241921"/>
  </sheetPr>
  <dimension ref="A1:I196"/>
  <sheetViews>
    <sheetView zoomScale="80" zoomScaleNormal="80" workbookViewId="0">
      <pane xSplit="1" ySplit="7" topLeftCell="B162" activePane="bottomRight" state="frozen"/>
      <selection activeCell="F182" sqref="F182:F186"/>
      <selection pane="topRight" activeCell="F182" sqref="F182:F186"/>
      <selection pane="bottomLeft" activeCell="F182" sqref="F182:F186"/>
      <selection pane="bottomRight" activeCell="F182" sqref="F182:F186"/>
    </sheetView>
  </sheetViews>
  <sheetFormatPr defaultRowHeight="16.5"/>
  <cols>
    <col min="1" max="1" width="13.25" style="73" customWidth="1"/>
    <col min="2" max="5" width="9" customWidth="1"/>
    <col min="7" max="8" width="9" customWidth="1"/>
    <col min="9" max="9" width="10.625" bestFit="1" customWidth="1"/>
    <col min="233" max="233" width="13.25" customWidth="1"/>
    <col min="234" max="234" width="10" customWidth="1"/>
    <col min="236" max="236" width="9" customWidth="1"/>
    <col min="240" max="240" width="8.625" customWidth="1"/>
    <col min="241" max="241" width="10.375" customWidth="1"/>
    <col min="489" max="489" width="13.25" customWidth="1"/>
    <col min="490" max="490" width="10" customWidth="1"/>
    <col min="492" max="492" width="9" customWidth="1"/>
    <col min="496" max="496" width="8.625" customWidth="1"/>
    <col min="497" max="497" width="10.375" customWidth="1"/>
    <col min="745" max="745" width="13.25" customWidth="1"/>
    <col min="746" max="746" width="10" customWidth="1"/>
    <col min="748" max="748" width="9" customWidth="1"/>
    <col min="752" max="752" width="8.625" customWidth="1"/>
    <col min="753" max="753" width="10.375" customWidth="1"/>
    <col min="1001" max="1001" width="13.25" customWidth="1"/>
    <col min="1002" max="1002" width="10" customWidth="1"/>
    <col min="1004" max="1004" width="9" customWidth="1"/>
    <col min="1008" max="1008" width="8.625" customWidth="1"/>
    <col min="1009" max="1009" width="10.375" customWidth="1"/>
    <col min="1257" max="1257" width="13.25" customWidth="1"/>
    <col min="1258" max="1258" width="10" customWidth="1"/>
    <col min="1260" max="1260" width="9" customWidth="1"/>
    <col min="1264" max="1264" width="8.625" customWidth="1"/>
    <col min="1265" max="1265" width="10.375" customWidth="1"/>
    <col min="1513" max="1513" width="13.25" customWidth="1"/>
    <col min="1514" max="1514" width="10" customWidth="1"/>
    <col min="1516" max="1516" width="9" customWidth="1"/>
    <col min="1520" max="1520" width="8.625" customWidth="1"/>
    <col min="1521" max="1521" width="10.375" customWidth="1"/>
    <col min="1769" max="1769" width="13.25" customWidth="1"/>
    <col min="1770" max="1770" width="10" customWidth="1"/>
    <col min="1772" max="1772" width="9" customWidth="1"/>
    <col min="1776" max="1776" width="8.625" customWidth="1"/>
    <col min="1777" max="1777" width="10.375" customWidth="1"/>
    <col min="2025" max="2025" width="13.25" customWidth="1"/>
    <col min="2026" max="2026" width="10" customWidth="1"/>
    <col min="2028" max="2028" width="9" customWidth="1"/>
    <col min="2032" max="2032" width="8.625" customWidth="1"/>
    <col min="2033" max="2033" width="10.375" customWidth="1"/>
    <col min="2281" max="2281" width="13.25" customWidth="1"/>
    <col min="2282" max="2282" width="10" customWidth="1"/>
    <col min="2284" max="2284" width="9" customWidth="1"/>
    <col min="2288" max="2288" width="8.625" customWidth="1"/>
    <col min="2289" max="2289" width="10.375" customWidth="1"/>
    <col min="2537" max="2537" width="13.25" customWidth="1"/>
    <col min="2538" max="2538" width="10" customWidth="1"/>
    <col min="2540" max="2540" width="9" customWidth="1"/>
    <col min="2544" max="2544" width="8.625" customWidth="1"/>
    <col min="2545" max="2545" width="10.375" customWidth="1"/>
    <col min="2793" max="2793" width="13.25" customWidth="1"/>
    <col min="2794" max="2794" width="10" customWidth="1"/>
    <col min="2796" max="2796" width="9" customWidth="1"/>
    <col min="2800" max="2800" width="8.625" customWidth="1"/>
    <col min="2801" max="2801" width="10.375" customWidth="1"/>
    <col min="3049" max="3049" width="13.25" customWidth="1"/>
    <col min="3050" max="3050" width="10" customWidth="1"/>
    <col min="3052" max="3052" width="9" customWidth="1"/>
    <col min="3056" max="3056" width="8.625" customWidth="1"/>
    <col min="3057" max="3057" width="10.375" customWidth="1"/>
    <col min="3305" max="3305" width="13.25" customWidth="1"/>
    <col min="3306" max="3306" width="10" customWidth="1"/>
    <col min="3308" max="3308" width="9" customWidth="1"/>
    <col min="3312" max="3312" width="8.625" customWidth="1"/>
    <col min="3313" max="3313" width="10.375" customWidth="1"/>
    <col min="3561" max="3561" width="13.25" customWidth="1"/>
    <col min="3562" max="3562" width="10" customWidth="1"/>
    <col min="3564" max="3564" width="9" customWidth="1"/>
    <col min="3568" max="3568" width="8.625" customWidth="1"/>
    <col min="3569" max="3569" width="10.375" customWidth="1"/>
    <col min="3817" max="3817" width="13.25" customWidth="1"/>
    <col min="3818" max="3818" width="10" customWidth="1"/>
    <col min="3820" max="3820" width="9" customWidth="1"/>
    <col min="3824" max="3824" width="8.625" customWidth="1"/>
    <col min="3825" max="3825" width="10.375" customWidth="1"/>
    <col min="4073" max="4073" width="13.25" customWidth="1"/>
    <col min="4074" max="4074" width="10" customWidth="1"/>
    <col min="4076" max="4076" width="9" customWidth="1"/>
    <col min="4080" max="4080" width="8.625" customWidth="1"/>
    <col min="4081" max="4081" width="10.375" customWidth="1"/>
    <col min="4329" max="4329" width="13.25" customWidth="1"/>
    <col min="4330" max="4330" width="10" customWidth="1"/>
    <col min="4332" max="4332" width="9" customWidth="1"/>
    <col min="4336" max="4336" width="8.625" customWidth="1"/>
    <col min="4337" max="4337" width="10.375" customWidth="1"/>
    <col min="4585" max="4585" width="13.25" customWidth="1"/>
    <col min="4586" max="4586" width="10" customWidth="1"/>
    <col min="4588" max="4588" width="9" customWidth="1"/>
    <col min="4592" max="4592" width="8.625" customWidth="1"/>
    <col min="4593" max="4593" width="10.375" customWidth="1"/>
    <col min="4841" max="4841" width="13.25" customWidth="1"/>
    <col min="4842" max="4842" width="10" customWidth="1"/>
    <col min="4844" max="4844" width="9" customWidth="1"/>
    <col min="4848" max="4848" width="8.625" customWidth="1"/>
    <col min="4849" max="4849" width="10.375" customWidth="1"/>
    <col min="5097" max="5097" width="13.25" customWidth="1"/>
    <col min="5098" max="5098" width="10" customWidth="1"/>
    <col min="5100" max="5100" width="9" customWidth="1"/>
    <col min="5104" max="5104" width="8.625" customWidth="1"/>
    <col min="5105" max="5105" width="10.375" customWidth="1"/>
    <col min="5353" max="5353" width="13.25" customWidth="1"/>
    <col min="5354" max="5354" width="10" customWidth="1"/>
    <col min="5356" max="5356" width="9" customWidth="1"/>
    <col min="5360" max="5360" width="8.625" customWidth="1"/>
    <col min="5361" max="5361" width="10.375" customWidth="1"/>
    <col min="5609" max="5609" width="13.25" customWidth="1"/>
    <col min="5610" max="5610" width="10" customWidth="1"/>
    <col min="5612" max="5612" width="9" customWidth="1"/>
    <col min="5616" max="5616" width="8.625" customWidth="1"/>
    <col min="5617" max="5617" width="10.375" customWidth="1"/>
    <col min="5865" max="5865" width="13.25" customWidth="1"/>
    <col min="5866" max="5866" width="10" customWidth="1"/>
    <col min="5868" max="5868" width="9" customWidth="1"/>
    <col min="5872" max="5872" width="8.625" customWidth="1"/>
    <col min="5873" max="5873" width="10.375" customWidth="1"/>
    <col min="6121" max="6121" width="13.25" customWidth="1"/>
    <col min="6122" max="6122" width="10" customWidth="1"/>
    <col min="6124" max="6124" width="9" customWidth="1"/>
    <col min="6128" max="6128" width="8.625" customWidth="1"/>
    <col min="6129" max="6129" width="10.375" customWidth="1"/>
    <col min="6377" max="6377" width="13.25" customWidth="1"/>
    <col min="6378" max="6378" width="10" customWidth="1"/>
    <col min="6380" max="6380" width="9" customWidth="1"/>
    <col min="6384" max="6384" width="8.625" customWidth="1"/>
    <col min="6385" max="6385" width="10.375" customWidth="1"/>
    <col min="6633" max="6633" width="13.25" customWidth="1"/>
    <col min="6634" max="6634" width="10" customWidth="1"/>
    <col min="6636" max="6636" width="9" customWidth="1"/>
    <col min="6640" max="6640" width="8.625" customWidth="1"/>
    <col min="6641" max="6641" width="10.375" customWidth="1"/>
    <col min="6889" max="6889" width="13.25" customWidth="1"/>
    <col min="6890" max="6890" width="10" customWidth="1"/>
    <col min="6892" max="6892" width="9" customWidth="1"/>
    <col min="6896" max="6896" width="8.625" customWidth="1"/>
    <col min="6897" max="6897" width="10.375" customWidth="1"/>
    <col min="7145" max="7145" width="13.25" customWidth="1"/>
    <col min="7146" max="7146" width="10" customWidth="1"/>
    <col min="7148" max="7148" width="9" customWidth="1"/>
    <col min="7152" max="7152" width="8.625" customWidth="1"/>
    <col min="7153" max="7153" width="10.375" customWidth="1"/>
    <col min="7401" max="7401" width="13.25" customWidth="1"/>
    <col min="7402" max="7402" width="10" customWidth="1"/>
    <col min="7404" max="7404" width="9" customWidth="1"/>
    <col min="7408" max="7408" width="8.625" customWidth="1"/>
    <col min="7409" max="7409" width="10.375" customWidth="1"/>
    <col min="7657" max="7657" width="13.25" customWidth="1"/>
    <col min="7658" max="7658" width="10" customWidth="1"/>
    <col min="7660" max="7660" width="9" customWidth="1"/>
    <col min="7664" max="7664" width="8.625" customWidth="1"/>
    <col min="7665" max="7665" width="10.375" customWidth="1"/>
    <col min="7913" max="7913" width="13.25" customWidth="1"/>
    <col min="7914" max="7914" width="10" customWidth="1"/>
    <col min="7916" max="7916" width="9" customWidth="1"/>
    <col min="7920" max="7920" width="8.625" customWidth="1"/>
    <col min="7921" max="7921" width="10.375" customWidth="1"/>
    <col min="8169" max="8169" width="13.25" customWidth="1"/>
    <col min="8170" max="8170" width="10" customWidth="1"/>
    <col min="8172" max="8172" width="9" customWidth="1"/>
    <col min="8176" max="8176" width="8.625" customWidth="1"/>
    <col min="8177" max="8177" width="10.375" customWidth="1"/>
    <col min="8425" max="8425" width="13.25" customWidth="1"/>
    <col min="8426" max="8426" width="10" customWidth="1"/>
    <col min="8428" max="8428" width="9" customWidth="1"/>
    <col min="8432" max="8432" width="8.625" customWidth="1"/>
    <col min="8433" max="8433" width="10.375" customWidth="1"/>
    <col min="8681" max="8681" width="13.25" customWidth="1"/>
    <col min="8682" max="8682" width="10" customWidth="1"/>
    <col min="8684" max="8684" width="9" customWidth="1"/>
    <col min="8688" max="8688" width="8.625" customWidth="1"/>
    <col min="8689" max="8689" width="10.375" customWidth="1"/>
    <col min="8937" max="8937" width="13.25" customWidth="1"/>
    <col min="8938" max="8938" width="10" customWidth="1"/>
    <col min="8940" max="8940" width="9" customWidth="1"/>
    <col min="8944" max="8944" width="8.625" customWidth="1"/>
    <col min="8945" max="8945" width="10.375" customWidth="1"/>
    <col min="9193" max="9193" width="13.25" customWidth="1"/>
    <col min="9194" max="9194" width="10" customWidth="1"/>
    <col min="9196" max="9196" width="9" customWidth="1"/>
    <col min="9200" max="9200" width="8.625" customWidth="1"/>
    <col min="9201" max="9201" width="10.375" customWidth="1"/>
    <col min="9449" max="9449" width="13.25" customWidth="1"/>
    <col min="9450" max="9450" width="10" customWidth="1"/>
    <col min="9452" max="9452" width="9" customWidth="1"/>
    <col min="9456" max="9456" width="8.625" customWidth="1"/>
    <col min="9457" max="9457" width="10.375" customWidth="1"/>
    <col min="9705" max="9705" width="13.25" customWidth="1"/>
    <col min="9706" max="9706" width="10" customWidth="1"/>
    <col min="9708" max="9708" width="9" customWidth="1"/>
    <col min="9712" max="9712" width="8.625" customWidth="1"/>
    <col min="9713" max="9713" width="10.375" customWidth="1"/>
    <col min="9961" max="9961" width="13.25" customWidth="1"/>
    <col min="9962" max="9962" width="10" customWidth="1"/>
    <col min="9964" max="9964" width="9" customWidth="1"/>
    <col min="9968" max="9968" width="8.625" customWidth="1"/>
    <col min="9969" max="9969" width="10.375" customWidth="1"/>
    <col min="10217" max="10217" width="13.25" customWidth="1"/>
    <col min="10218" max="10218" width="10" customWidth="1"/>
    <col min="10220" max="10220" width="9" customWidth="1"/>
    <col min="10224" max="10224" width="8.625" customWidth="1"/>
    <col min="10225" max="10225" width="10.375" customWidth="1"/>
    <col min="10473" max="10473" width="13.25" customWidth="1"/>
    <col min="10474" max="10474" width="10" customWidth="1"/>
    <col min="10476" max="10476" width="9" customWidth="1"/>
    <col min="10480" max="10480" width="8.625" customWidth="1"/>
    <col min="10481" max="10481" width="10.375" customWidth="1"/>
    <col min="10729" max="10729" width="13.25" customWidth="1"/>
    <col min="10730" max="10730" width="10" customWidth="1"/>
    <col min="10732" max="10732" width="9" customWidth="1"/>
    <col min="10736" max="10736" width="8.625" customWidth="1"/>
    <col min="10737" max="10737" width="10.375" customWidth="1"/>
    <col min="10985" max="10985" width="13.25" customWidth="1"/>
    <col min="10986" max="10986" width="10" customWidth="1"/>
    <col min="10988" max="10988" width="9" customWidth="1"/>
    <col min="10992" max="10992" width="8.625" customWidth="1"/>
    <col min="10993" max="10993" width="10.375" customWidth="1"/>
    <col min="11241" max="11241" width="13.25" customWidth="1"/>
    <col min="11242" max="11242" width="10" customWidth="1"/>
    <col min="11244" max="11244" width="9" customWidth="1"/>
    <col min="11248" max="11248" width="8.625" customWidth="1"/>
    <col min="11249" max="11249" width="10.375" customWidth="1"/>
    <col min="11497" max="11497" width="13.25" customWidth="1"/>
    <col min="11498" max="11498" width="10" customWidth="1"/>
    <col min="11500" max="11500" width="9" customWidth="1"/>
    <col min="11504" max="11504" width="8.625" customWidth="1"/>
    <col min="11505" max="11505" width="10.375" customWidth="1"/>
    <col min="11753" max="11753" width="13.25" customWidth="1"/>
    <col min="11754" max="11754" width="10" customWidth="1"/>
    <col min="11756" max="11756" width="9" customWidth="1"/>
    <col min="11760" max="11760" width="8.625" customWidth="1"/>
    <col min="11761" max="11761" width="10.375" customWidth="1"/>
    <col min="12009" max="12009" width="13.25" customWidth="1"/>
    <col min="12010" max="12010" width="10" customWidth="1"/>
    <col min="12012" max="12012" width="9" customWidth="1"/>
    <col min="12016" max="12016" width="8.625" customWidth="1"/>
    <col min="12017" max="12017" width="10.375" customWidth="1"/>
    <col min="12265" max="12265" width="13.25" customWidth="1"/>
    <col min="12266" max="12266" width="10" customWidth="1"/>
    <col min="12268" max="12268" width="9" customWidth="1"/>
    <col min="12272" max="12272" width="8.625" customWidth="1"/>
    <col min="12273" max="12273" width="10.375" customWidth="1"/>
    <col min="12521" max="12521" width="13.25" customWidth="1"/>
    <col min="12522" max="12522" width="10" customWidth="1"/>
    <col min="12524" max="12524" width="9" customWidth="1"/>
    <col min="12528" max="12528" width="8.625" customWidth="1"/>
    <col min="12529" max="12529" width="10.375" customWidth="1"/>
    <col min="12777" max="12777" width="13.25" customWidth="1"/>
    <col min="12778" max="12778" width="10" customWidth="1"/>
    <col min="12780" max="12780" width="9" customWidth="1"/>
    <col min="12784" max="12784" width="8.625" customWidth="1"/>
    <col min="12785" max="12785" width="10.375" customWidth="1"/>
    <col min="13033" max="13033" width="13.25" customWidth="1"/>
    <col min="13034" max="13034" width="10" customWidth="1"/>
    <col min="13036" max="13036" width="9" customWidth="1"/>
    <col min="13040" max="13040" width="8.625" customWidth="1"/>
    <col min="13041" max="13041" width="10.375" customWidth="1"/>
    <col min="13289" max="13289" width="13.25" customWidth="1"/>
    <col min="13290" max="13290" width="10" customWidth="1"/>
    <col min="13292" max="13292" width="9" customWidth="1"/>
    <col min="13296" max="13296" width="8.625" customWidth="1"/>
    <col min="13297" max="13297" width="10.375" customWidth="1"/>
    <col min="13545" max="13545" width="13.25" customWidth="1"/>
    <col min="13546" max="13546" width="10" customWidth="1"/>
    <col min="13548" max="13548" width="9" customWidth="1"/>
    <col min="13552" max="13552" width="8.625" customWidth="1"/>
    <col min="13553" max="13553" width="10.375" customWidth="1"/>
    <col min="13801" max="13801" width="13.25" customWidth="1"/>
    <col min="13802" max="13802" width="10" customWidth="1"/>
    <col min="13804" max="13804" width="9" customWidth="1"/>
    <col min="13808" max="13808" width="8.625" customWidth="1"/>
    <col min="13809" max="13809" width="10.375" customWidth="1"/>
    <col min="14057" max="14057" width="13.25" customWidth="1"/>
    <col min="14058" max="14058" width="10" customWidth="1"/>
    <col min="14060" max="14060" width="9" customWidth="1"/>
    <col min="14064" max="14064" width="8.625" customWidth="1"/>
    <col min="14065" max="14065" width="10.375" customWidth="1"/>
    <col min="14313" max="14313" width="13.25" customWidth="1"/>
    <col min="14314" max="14314" width="10" customWidth="1"/>
    <col min="14316" max="14316" width="9" customWidth="1"/>
    <col min="14320" max="14320" width="8.625" customWidth="1"/>
    <col min="14321" max="14321" width="10.375" customWidth="1"/>
    <col min="14569" max="14569" width="13.25" customWidth="1"/>
    <col min="14570" max="14570" width="10" customWidth="1"/>
    <col min="14572" max="14572" width="9" customWidth="1"/>
    <col min="14576" max="14576" width="8.625" customWidth="1"/>
    <col min="14577" max="14577" width="10.375" customWidth="1"/>
    <col min="14825" max="14825" width="13.25" customWidth="1"/>
    <col min="14826" max="14826" width="10" customWidth="1"/>
    <col min="14828" max="14828" width="9" customWidth="1"/>
    <col min="14832" max="14832" width="8.625" customWidth="1"/>
    <col min="14833" max="14833" width="10.375" customWidth="1"/>
    <col min="15081" max="15081" width="13.25" customWidth="1"/>
    <col min="15082" max="15082" width="10" customWidth="1"/>
    <col min="15084" max="15084" width="9" customWidth="1"/>
    <col min="15088" max="15088" width="8.625" customWidth="1"/>
    <col min="15089" max="15089" width="10.375" customWidth="1"/>
    <col min="15337" max="15337" width="13.25" customWidth="1"/>
    <col min="15338" max="15338" width="10" customWidth="1"/>
    <col min="15340" max="15340" width="9" customWidth="1"/>
    <col min="15344" max="15344" width="8.625" customWidth="1"/>
    <col min="15345" max="15345" width="10.375" customWidth="1"/>
    <col min="15593" max="15593" width="13.25" customWidth="1"/>
    <col min="15594" max="15594" width="10" customWidth="1"/>
    <col min="15596" max="15596" width="9" customWidth="1"/>
    <col min="15600" max="15600" width="8.625" customWidth="1"/>
    <col min="15601" max="15601" width="10.375" customWidth="1"/>
    <col min="15849" max="15849" width="13.25" customWidth="1"/>
    <col min="15850" max="15850" width="10" customWidth="1"/>
    <col min="15852" max="15852" width="9" customWidth="1"/>
    <col min="15856" max="15856" width="8.625" customWidth="1"/>
    <col min="15857" max="15857" width="10.375" customWidth="1"/>
    <col min="16105" max="16105" width="13.25" customWidth="1"/>
    <col min="16106" max="16106" width="10" customWidth="1"/>
    <col min="16108" max="16108" width="9" customWidth="1"/>
    <col min="16112" max="16112" width="8.625" customWidth="1"/>
    <col min="16113" max="16113" width="10.375" customWidth="1"/>
  </cols>
  <sheetData>
    <row r="1" spans="1:9" ht="27" customHeight="1">
      <c r="A1" s="271" t="s">
        <v>139</v>
      </c>
      <c r="B1" s="272"/>
      <c r="C1" s="272"/>
      <c r="D1" s="272"/>
      <c r="E1" s="272"/>
      <c r="F1" s="272"/>
      <c r="G1" s="272"/>
      <c r="H1" s="272"/>
      <c r="I1" s="272"/>
    </row>
    <row r="2" spans="1:9" ht="18.75" customHeight="1" thickBot="1">
      <c r="A2" s="260" t="s">
        <v>1</v>
      </c>
      <c r="B2" s="260"/>
      <c r="C2" s="260"/>
      <c r="D2" s="260"/>
      <c r="E2" s="260"/>
      <c r="F2" s="260"/>
      <c r="G2" s="260"/>
      <c r="H2" s="260"/>
      <c r="I2" s="260"/>
    </row>
    <row r="3" spans="1:9" ht="18.600000000000001" customHeight="1">
      <c r="A3" s="261" t="s">
        <v>2</v>
      </c>
      <c r="B3" s="263" t="s">
        <v>3</v>
      </c>
      <c r="C3" s="264"/>
      <c r="D3" s="265" t="s">
        <v>4</v>
      </c>
      <c r="E3" s="266"/>
      <c r="F3" s="267" t="s">
        <v>5</v>
      </c>
      <c r="G3" s="268"/>
      <c r="H3" s="269" t="s">
        <v>6</v>
      </c>
      <c r="I3" s="270"/>
    </row>
    <row r="4" spans="1:9" ht="18.600000000000001" customHeight="1">
      <c r="A4" s="262"/>
      <c r="B4" s="1" t="s">
        <v>7</v>
      </c>
      <c r="C4" s="2" t="s">
        <v>8</v>
      </c>
      <c r="D4" s="3" t="s">
        <v>9</v>
      </c>
      <c r="E4" s="3" t="s">
        <v>10</v>
      </c>
      <c r="F4" s="4" t="s">
        <v>9</v>
      </c>
      <c r="G4" s="5" t="s">
        <v>10</v>
      </c>
      <c r="H4" s="3" t="s">
        <v>9</v>
      </c>
      <c r="I4" s="6" t="s">
        <v>10</v>
      </c>
    </row>
    <row r="5" spans="1:9" ht="18.600000000000001" hidden="1" customHeight="1">
      <c r="A5" s="7" t="s">
        <v>11</v>
      </c>
      <c r="B5" s="8">
        <f>D5+F5</f>
        <v>850.59460602000001</v>
      </c>
      <c r="C5" s="65"/>
      <c r="D5" s="10">
        <v>410.07485058999998</v>
      </c>
      <c r="E5" s="66"/>
      <c r="F5" s="8">
        <v>440.51975543000003</v>
      </c>
      <c r="G5" s="65"/>
      <c r="H5" s="12">
        <f>D5-F5</f>
        <v>-30.444904840000049</v>
      </c>
      <c r="I5" s="13"/>
    </row>
    <row r="6" spans="1:9" ht="18.600000000000001" hidden="1" customHeight="1">
      <c r="A6" s="14" t="s">
        <v>12</v>
      </c>
      <c r="B6" s="15">
        <f t="shared" ref="B6:B50" si="0">D6+F6</f>
        <v>991.83801514000004</v>
      </c>
      <c r="C6" s="67">
        <f>((B6/B5)-1)*100</f>
        <v>16.605255678834972</v>
      </c>
      <c r="D6" s="15">
        <v>474.10117339999999</v>
      </c>
      <c r="E6" s="67">
        <f>((D6/D5)-1)*100</f>
        <v>15.613325888647257</v>
      </c>
      <c r="F6" s="15">
        <v>517.73684174000005</v>
      </c>
      <c r="G6" s="67">
        <f>((F6/F5)-1)*100</f>
        <v>17.528631884993871</v>
      </c>
      <c r="H6" s="17">
        <f t="shared" ref="H6:H50" si="1">D6-F6</f>
        <v>-43.635668340000052</v>
      </c>
      <c r="I6" s="18">
        <f>((H6/H5)-1)*100</f>
        <v>43.326670158184612</v>
      </c>
    </row>
    <row r="7" spans="1:9" ht="18.600000000000001" hidden="1" customHeight="1">
      <c r="A7" s="7" t="s">
        <v>13</v>
      </c>
      <c r="B7" s="8">
        <f t="shared" si="0"/>
        <v>1059.7946714</v>
      </c>
      <c r="C7" s="65">
        <f t="shared" ref="C7:G12" si="2">((B7/B6)-1)*100</f>
        <v>6.8515881850331972</v>
      </c>
      <c r="D7" s="10">
        <v>504.65723918999998</v>
      </c>
      <c r="E7" s="66">
        <f t="shared" si="2"/>
        <v>6.4450517114033268</v>
      </c>
      <c r="F7" s="8">
        <v>555.13743220999993</v>
      </c>
      <c r="G7" s="65">
        <f t="shared" si="2"/>
        <v>7.2238611307444689</v>
      </c>
      <c r="H7" s="12">
        <f t="shared" si="1"/>
        <v>-50.480193019999945</v>
      </c>
      <c r="I7" s="19">
        <f t="shared" ref="I7:I12" si="3">((H7/H6)-1)*100</f>
        <v>15.685618991025363</v>
      </c>
    </row>
    <row r="8" spans="1:9" ht="18.600000000000001" hidden="1" customHeight="1">
      <c r="A8" s="7" t="s">
        <v>14</v>
      </c>
      <c r="B8" s="8">
        <f t="shared" si="0"/>
        <v>1058.2360087899999</v>
      </c>
      <c r="C8" s="65">
        <f t="shared" si="2"/>
        <v>-0.14707213124038887</v>
      </c>
      <c r="D8" s="10">
        <v>490.77540508999999</v>
      </c>
      <c r="E8" s="66">
        <f t="shared" si="2"/>
        <v>-2.7507450645671949</v>
      </c>
      <c r="F8" s="8">
        <v>567.46060369999998</v>
      </c>
      <c r="G8" s="65">
        <f t="shared" si="2"/>
        <v>2.2198415698508223</v>
      </c>
      <c r="H8" s="12">
        <f t="shared" si="1"/>
        <v>-76.685198609999986</v>
      </c>
      <c r="I8" s="19">
        <f t="shared" si="3"/>
        <v>51.911460757722885</v>
      </c>
    </row>
    <row r="9" spans="1:9" ht="18.600000000000001" hidden="1" customHeight="1">
      <c r="A9" s="7" t="s">
        <v>15</v>
      </c>
      <c r="B9" s="8">
        <f t="shared" si="0"/>
        <v>813.43004930999996</v>
      </c>
      <c r="C9" s="65">
        <f t="shared" si="2"/>
        <v>-23.133399113862517</v>
      </c>
      <c r="D9" s="10">
        <v>383.34655530999999</v>
      </c>
      <c r="E9" s="66">
        <f t="shared" si="2"/>
        <v>-21.889615629841796</v>
      </c>
      <c r="F9" s="8">
        <v>430.08349399999997</v>
      </c>
      <c r="G9" s="65">
        <f t="shared" si="2"/>
        <v>-24.209100826429765</v>
      </c>
      <c r="H9" s="12">
        <f t="shared" si="1"/>
        <v>-46.736938689999988</v>
      </c>
      <c r="I9" s="19">
        <f t="shared" si="3"/>
        <v>-39.053507668811925</v>
      </c>
    </row>
    <row r="10" spans="1:9" ht="18.600000000000001" hidden="1" customHeight="1">
      <c r="A10" s="69" t="s">
        <v>16</v>
      </c>
      <c r="B10" s="8">
        <f t="shared" si="0"/>
        <v>1061.5256670200001</v>
      </c>
      <c r="C10" s="65">
        <f t="shared" si="2"/>
        <v>30.499932713384471</v>
      </c>
      <c r="D10" s="10">
        <v>514.31703404999996</v>
      </c>
      <c r="E10" s="66">
        <f t="shared" si="2"/>
        <v>34.165033421022486</v>
      </c>
      <c r="F10" s="8">
        <v>547.20863297000005</v>
      </c>
      <c r="G10" s="65">
        <f t="shared" si="2"/>
        <v>27.233116500397504</v>
      </c>
      <c r="H10" s="12">
        <f t="shared" si="1"/>
        <v>-32.891598920000092</v>
      </c>
      <c r="I10" s="19">
        <f t="shared" si="3"/>
        <v>-29.623976576288456</v>
      </c>
    </row>
    <row r="11" spans="1:9" ht="18.600000000000001" hidden="1" customHeight="1">
      <c r="A11" s="14" t="s">
        <v>17</v>
      </c>
      <c r="B11" s="15">
        <f t="shared" si="0"/>
        <v>1081.86472551</v>
      </c>
      <c r="C11" s="37">
        <f t="shared" si="2"/>
        <v>1.9160213569868079</v>
      </c>
      <c r="D11" s="15">
        <v>480.42193206000002</v>
      </c>
      <c r="E11" s="37">
        <f t="shared" si="2"/>
        <v>-6.5903129287965161</v>
      </c>
      <c r="F11" s="15">
        <v>601.44279344999995</v>
      </c>
      <c r="G11" s="37">
        <f t="shared" si="2"/>
        <v>9.9110571749647889</v>
      </c>
      <c r="H11" s="17">
        <f t="shared" si="1"/>
        <v>-121.02086138999994</v>
      </c>
      <c r="I11" s="18">
        <f t="shared" si="3"/>
        <v>267.93851732276806</v>
      </c>
    </row>
    <row r="12" spans="1:9" ht="18.600000000000001" hidden="1" customHeight="1">
      <c r="A12" s="70" t="s">
        <v>18</v>
      </c>
      <c r="B12" s="8">
        <f t="shared" si="0"/>
        <v>1137.063083</v>
      </c>
      <c r="C12" s="65">
        <f t="shared" si="2"/>
        <v>5.102149667000111</v>
      </c>
      <c r="D12" s="10">
        <v>519.91861508</v>
      </c>
      <c r="E12" s="66">
        <f t="shared" si="2"/>
        <v>8.2212489447853088</v>
      </c>
      <c r="F12" s="8">
        <v>617.14446792000001</v>
      </c>
      <c r="G12" s="65">
        <f t="shared" si="2"/>
        <v>2.610667987213211</v>
      </c>
      <c r="H12" s="12">
        <f t="shared" si="1"/>
        <v>-97.225852840000016</v>
      </c>
      <c r="I12" s="19">
        <f t="shared" si="3"/>
        <v>-19.661906448772083</v>
      </c>
    </row>
    <row r="13" spans="1:9" ht="18.600000000000001" hidden="1" customHeight="1">
      <c r="A13" s="23" t="s">
        <v>19</v>
      </c>
      <c r="B13" s="24">
        <f t="shared" si="0"/>
        <v>92.569637929999999</v>
      </c>
      <c r="C13" s="59"/>
      <c r="D13" s="26">
        <v>41.23420986</v>
      </c>
      <c r="E13" s="71"/>
      <c r="F13" s="24">
        <v>51.335428069999999</v>
      </c>
      <c r="G13" s="59"/>
      <c r="H13" s="61">
        <f t="shared" si="1"/>
        <v>-10.101218209999999</v>
      </c>
      <c r="I13" s="19"/>
    </row>
    <row r="14" spans="1:9" ht="18.600000000000001" hidden="1" customHeight="1">
      <c r="A14" s="23" t="s">
        <v>20</v>
      </c>
      <c r="B14" s="24">
        <f t="shared" si="0"/>
        <v>94.269273499999997</v>
      </c>
      <c r="C14" s="59"/>
      <c r="D14" s="26">
        <v>44.304493730000004</v>
      </c>
      <c r="E14" s="71"/>
      <c r="F14" s="24">
        <v>49.964779769999993</v>
      </c>
      <c r="G14" s="59"/>
      <c r="H14" s="61">
        <f t="shared" si="1"/>
        <v>-5.6602860399999884</v>
      </c>
      <c r="I14" s="19"/>
    </row>
    <row r="15" spans="1:9" ht="18.600000000000001" hidden="1" customHeight="1">
      <c r="A15" s="23" t="s">
        <v>21</v>
      </c>
      <c r="B15" s="24">
        <f t="shared" si="0"/>
        <v>96.935217129999998</v>
      </c>
      <c r="C15" s="59"/>
      <c r="D15" s="26">
        <v>43.225487380000004</v>
      </c>
      <c r="E15" s="71"/>
      <c r="F15" s="24">
        <v>53.709729749999994</v>
      </c>
      <c r="G15" s="59"/>
      <c r="H15" s="61">
        <f t="shared" si="1"/>
        <v>-10.48424236999999</v>
      </c>
      <c r="I15" s="19"/>
    </row>
    <row r="16" spans="1:9" ht="18.600000000000001" hidden="1" customHeight="1">
      <c r="A16" s="23" t="s">
        <v>22</v>
      </c>
      <c r="B16" s="24">
        <f t="shared" si="0"/>
        <v>94.079647230000006</v>
      </c>
      <c r="C16" s="59"/>
      <c r="D16" s="26">
        <v>46.351718099999999</v>
      </c>
      <c r="E16" s="71"/>
      <c r="F16" s="24">
        <v>47.72792913</v>
      </c>
      <c r="G16" s="59"/>
      <c r="H16" s="61">
        <f t="shared" si="1"/>
        <v>-1.3762110300000003</v>
      </c>
      <c r="I16" s="19"/>
    </row>
    <row r="17" spans="1:9" ht="18.600000000000001" hidden="1" customHeight="1">
      <c r="A17" s="23" t="s">
        <v>23</v>
      </c>
      <c r="B17" s="24">
        <f t="shared" si="0"/>
        <v>103.17438769</v>
      </c>
      <c r="C17" s="59"/>
      <c r="D17" s="26">
        <v>49.3159566</v>
      </c>
      <c r="E17" s="71"/>
      <c r="F17" s="24">
        <v>53.858431090000003</v>
      </c>
      <c r="G17" s="59"/>
      <c r="H17" s="61">
        <f t="shared" si="1"/>
        <v>-4.5424744900000036</v>
      </c>
      <c r="I17" s="19"/>
    </row>
    <row r="18" spans="1:9" ht="18.600000000000001" hidden="1" customHeight="1">
      <c r="A18" s="23" t="s">
        <v>24</v>
      </c>
      <c r="B18" s="24">
        <f t="shared" si="0"/>
        <v>94.031115150000005</v>
      </c>
      <c r="C18" s="59"/>
      <c r="D18" s="26">
        <v>43.14178605</v>
      </c>
      <c r="E18" s="71"/>
      <c r="F18" s="24">
        <v>50.889329100000005</v>
      </c>
      <c r="G18" s="59"/>
      <c r="H18" s="61">
        <f t="shared" si="1"/>
        <v>-7.7475430500000044</v>
      </c>
      <c r="I18" s="19"/>
    </row>
    <row r="19" spans="1:9" ht="18.600000000000001" hidden="1" customHeight="1">
      <c r="A19" s="23" t="s">
        <v>25</v>
      </c>
      <c r="B19" s="24">
        <f t="shared" si="0"/>
        <v>96.905489150000008</v>
      </c>
      <c r="C19" s="59"/>
      <c r="D19" s="26">
        <v>47.273949260000002</v>
      </c>
      <c r="E19" s="71"/>
      <c r="F19" s="24">
        <v>49.631539890000006</v>
      </c>
      <c r="G19" s="59"/>
      <c r="H19" s="61">
        <f t="shared" si="1"/>
        <v>-2.3575906300000042</v>
      </c>
      <c r="I19" s="19"/>
    </row>
    <row r="20" spans="1:9" ht="18.600000000000001" hidden="1" customHeight="1">
      <c r="A20" s="23" t="s">
        <v>26</v>
      </c>
      <c r="B20" s="24">
        <f t="shared" si="0"/>
        <v>88.517590619999993</v>
      </c>
      <c r="C20" s="59"/>
      <c r="D20" s="26">
        <v>37.945199429999995</v>
      </c>
      <c r="E20" s="71"/>
      <c r="F20" s="24">
        <v>50.572391189999998</v>
      </c>
      <c r="G20" s="59"/>
      <c r="H20" s="61">
        <f t="shared" si="1"/>
        <v>-12.627191760000002</v>
      </c>
      <c r="I20" s="19"/>
    </row>
    <row r="21" spans="1:9" ht="18.600000000000001" hidden="1" customHeight="1">
      <c r="A21" s="23" t="s">
        <v>27</v>
      </c>
      <c r="B21" s="24">
        <f t="shared" si="0"/>
        <v>100.50355206</v>
      </c>
      <c r="C21" s="59"/>
      <c r="D21" s="26">
        <v>47.842219659999998</v>
      </c>
      <c r="E21" s="71"/>
      <c r="F21" s="24">
        <v>52.661332399999999</v>
      </c>
      <c r="G21" s="59"/>
      <c r="H21" s="61">
        <f t="shared" si="1"/>
        <v>-4.8191127400000013</v>
      </c>
      <c r="I21" s="19"/>
    </row>
    <row r="22" spans="1:9" ht="18.600000000000001" hidden="1" customHeight="1">
      <c r="A22" s="23" t="s">
        <v>28</v>
      </c>
      <c r="B22" s="24">
        <f t="shared" si="0"/>
        <v>96.47891494000001</v>
      </c>
      <c r="C22" s="59"/>
      <c r="D22" s="26">
        <v>44.079766410000005</v>
      </c>
      <c r="E22" s="71"/>
      <c r="F22" s="24">
        <v>52.399148530000005</v>
      </c>
      <c r="G22" s="59"/>
      <c r="H22" s="61">
        <f t="shared" si="1"/>
        <v>-8.3193821200000002</v>
      </c>
      <c r="I22" s="19"/>
    </row>
    <row r="23" spans="1:9" ht="18.600000000000001" hidden="1" customHeight="1">
      <c r="A23" s="23" t="s">
        <v>29</v>
      </c>
      <c r="B23" s="24">
        <f t="shared" si="0"/>
        <v>86.887650050000005</v>
      </c>
      <c r="C23" s="59"/>
      <c r="D23" s="26">
        <v>35.496375520000001</v>
      </c>
      <c r="E23" s="71"/>
      <c r="F23" s="24">
        <v>51.391274530000004</v>
      </c>
      <c r="G23" s="59"/>
      <c r="H23" s="61">
        <f t="shared" si="1"/>
        <v>-15.894899010000003</v>
      </c>
      <c r="I23" s="19"/>
    </row>
    <row r="24" spans="1:9" ht="18.600000000000001" hidden="1" customHeight="1">
      <c r="A24" s="23" t="s">
        <v>30</v>
      </c>
      <c r="B24" s="24">
        <f t="shared" si="0"/>
        <v>92.710607549999992</v>
      </c>
      <c r="C24" s="59"/>
      <c r="D24" s="26">
        <v>39.707453080000001</v>
      </c>
      <c r="E24" s="71"/>
      <c r="F24" s="24">
        <v>53.003154469999998</v>
      </c>
      <c r="G24" s="59"/>
      <c r="H24" s="61">
        <f t="shared" si="1"/>
        <v>-13.295701389999998</v>
      </c>
      <c r="I24" s="19"/>
    </row>
    <row r="25" spans="1:9" ht="18.600000000000001" hidden="1" customHeight="1">
      <c r="A25" s="29" t="s">
        <v>31</v>
      </c>
      <c r="B25" s="8">
        <f t="shared" si="0"/>
        <v>1158.0939884300001</v>
      </c>
      <c r="C25" s="65">
        <f>((B25/B12)-1)*100</f>
        <v>1.8495812364704101</v>
      </c>
      <c r="D25" s="10">
        <f>SUM(D26:D37)</f>
        <v>539.78267907999998</v>
      </c>
      <c r="E25" s="66">
        <f>((D25/D12)-1)*100</f>
        <v>3.8206102693483013</v>
      </c>
      <c r="F25" s="8">
        <f>SUM(F26:F37)</f>
        <v>618.31130934999999</v>
      </c>
      <c r="G25" s="65">
        <f>((F25/F12)-1)*100</f>
        <v>0.18907103452334706</v>
      </c>
      <c r="H25" s="12">
        <f t="shared" si="1"/>
        <v>-78.528630270000008</v>
      </c>
      <c r="I25" s="19">
        <f>((H25/H12)-1)*100</f>
        <v>-19.23071078714953</v>
      </c>
    </row>
    <row r="26" spans="1:9" ht="18.600000000000001" hidden="1" customHeight="1">
      <c r="A26" s="23" t="s">
        <v>19</v>
      </c>
      <c r="B26" s="24">
        <f t="shared" si="0"/>
        <v>87.378106270000004</v>
      </c>
      <c r="C26" s="59">
        <f t="shared" ref="C26:C53" si="4">((B26/B13)-1)*100</f>
        <v>-5.608244534699125</v>
      </c>
      <c r="D26" s="26">
        <v>40.107792359999998</v>
      </c>
      <c r="E26" s="71">
        <f>((D26/D13)-1)*100</f>
        <v>-2.7317547827991784</v>
      </c>
      <c r="F26" s="24">
        <v>47.270313910000006</v>
      </c>
      <c r="G26" s="59">
        <f t="shared" ref="G26:G37" si="5">((F26/F13)-1)*100</f>
        <v>-7.9187304223057868</v>
      </c>
      <c r="H26" s="30">
        <f t="shared" si="1"/>
        <v>-7.1625215500000081</v>
      </c>
      <c r="I26" s="31">
        <f t="shared" ref="I26:I50" si="6">((H26/H13)-1)*100</f>
        <v>-29.092497547382369</v>
      </c>
    </row>
    <row r="27" spans="1:9" ht="18.600000000000001" hidden="1" customHeight="1">
      <c r="A27" s="23" t="s">
        <v>20</v>
      </c>
      <c r="B27" s="24">
        <f t="shared" si="0"/>
        <v>84.482705179999996</v>
      </c>
      <c r="C27" s="59">
        <f t="shared" si="4"/>
        <v>-10.381503916013523</v>
      </c>
      <c r="D27" s="26">
        <v>37.40782025</v>
      </c>
      <c r="E27" s="71">
        <f t="shared" ref="E27:E37" si="7">((D27/D14)-1)*100</f>
        <v>-15.566532645716801</v>
      </c>
      <c r="F27" s="24">
        <v>47.074884929999996</v>
      </c>
      <c r="G27" s="59">
        <f t="shared" si="5"/>
        <v>-5.7838638603089692</v>
      </c>
      <c r="H27" s="30">
        <f t="shared" si="1"/>
        <v>-9.6670646799999957</v>
      </c>
      <c r="I27" s="31">
        <f t="shared" si="6"/>
        <v>70.787564651061615</v>
      </c>
    </row>
    <row r="28" spans="1:9" ht="18.600000000000001" hidden="1" customHeight="1">
      <c r="A28" s="23" t="s">
        <v>21</v>
      </c>
      <c r="B28" s="24">
        <f t="shared" si="0"/>
        <v>92.508129989999986</v>
      </c>
      <c r="C28" s="59">
        <f t="shared" si="4"/>
        <v>-4.5670575370588384</v>
      </c>
      <c r="D28" s="26">
        <v>43.289764219999995</v>
      </c>
      <c r="E28" s="71">
        <f t="shared" si="7"/>
        <v>0.14870124987818034</v>
      </c>
      <c r="F28" s="24">
        <v>49.218365769999998</v>
      </c>
      <c r="G28" s="59">
        <f t="shared" si="5"/>
        <v>-8.3622911545184202</v>
      </c>
      <c r="H28" s="30">
        <f t="shared" si="1"/>
        <v>-5.9286015500000033</v>
      </c>
      <c r="I28" s="31">
        <f t="shared" si="6"/>
        <v>-43.452265401987177</v>
      </c>
    </row>
    <row r="29" spans="1:9" ht="18.600000000000001" hidden="1" customHeight="1">
      <c r="A29" s="23" t="s">
        <v>22</v>
      </c>
      <c r="B29" s="24">
        <f t="shared" si="0"/>
        <v>92.626250930000012</v>
      </c>
      <c r="C29" s="59">
        <f t="shared" si="4"/>
        <v>-1.544857302075997</v>
      </c>
      <c r="D29" s="26">
        <v>41.212811220000006</v>
      </c>
      <c r="E29" s="71">
        <f t="shared" si="7"/>
        <v>-11.086766770787715</v>
      </c>
      <c r="F29" s="24">
        <v>51.413439710000006</v>
      </c>
      <c r="G29" s="59">
        <f t="shared" si="5"/>
        <v>7.7219159665643966</v>
      </c>
      <c r="H29" s="30">
        <f t="shared" si="1"/>
        <v>-10.20062849</v>
      </c>
      <c r="I29" s="31">
        <f t="shared" si="6"/>
        <v>641.21106920644263</v>
      </c>
    </row>
    <row r="30" spans="1:9" ht="18.600000000000001" hidden="1" customHeight="1">
      <c r="A30" s="23" t="s">
        <v>23</v>
      </c>
      <c r="B30" s="24">
        <f t="shared" si="0"/>
        <v>101.51081628</v>
      </c>
      <c r="C30" s="59">
        <f t="shared" si="4"/>
        <v>-1.6123879649263428</v>
      </c>
      <c r="D30" s="26">
        <v>48.932765170000003</v>
      </c>
      <c r="E30" s="71">
        <f t="shared" si="7"/>
        <v>-0.77701307328994496</v>
      </c>
      <c r="F30" s="24">
        <v>52.578051109999997</v>
      </c>
      <c r="G30" s="59">
        <f t="shared" si="5"/>
        <v>-2.377306494243081</v>
      </c>
      <c r="H30" s="30">
        <f t="shared" si="1"/>
        <v>-3.6452859399999937</v>
      </c>
      <c r="I30" s="31">
        <f t="shared" si="6"/>
        <v>-19.751097160261853</v>
      </c>
    </row>
    <row r="31" spans="1:9" ht="18.600000000000001" hidden="1" customHeight="1">
      <c r="A31" s="23" t="s">
        <v>24</v>
      </c>
      <c r="B31" s="24">
        <f t="shared" si="0"/>
        <v>93.50000682000001</v>
      </c>
      <c r="C31" s="59">
        <f t="shared" si="4"/>
        <v>-0.56482189874358379</v>
      </c>
      <c r="D31" s="26">
        <v>44.902011850000001</v>
      </c>
      <c r="E31" s="71">
        <f t="shared" si="7"/>
        <v>4.0800948712692353</v>
      </c>
      <c r="F31" s="24">
        <v>48.597994970000002</v>
      </c>
      <c r="G31" s="59">
        <f t="shared" si="5"/>
        <v>-4.5025827035318544</v>
      </c>
      <c r="H31" s="30">
        <f t="shared" si="1"/>
        <v>-3.6959831200000011</v>
      </c>
      <c r="I31" s="31">
        <f t="shared" si="6"/>
        <v>-52.294771437249402</v>
      </c>
    </row>
    <row r="32" spans="1:9" ht="18.600000000000001" hidden="1" customHeight="1">
      <c r="A32" s="23" t="s">
        <v>25</v>
      </c>
      <c r="B32" s="24">
        <f t="shared" si="0"/>
        <v>103.23384960999999</v>
      </c>
      <c r="C32" s="59">
        <f t="shared" si="4"/>
        <v>6.5304458142761312</v>
      </c>
      <c r="D32" s="26">
        <v>48.364267829999996</v>
      </c>
      <c r="E32" s="71">
        <f t="shared" si="7"/>
        <v>2.3063835094533802</v>
      </c>
      <c r="F32" s="24">
        <v>54.869581779999997</v>
      </c>
      <c r="G32" s="59">
        <f t="shared" si="5"/>
        <v>10.553857288347768</v>
      </c>
      <c r="H32" s="30">
        <f t="shared" si="1"/>
        <v>-6.5053139500000015</v>
      </c>
      <c r="I32" s="31">
        <f t="shared" si="6"/>
        <v>175.93059911338341</v>
      </c>
    </row>
    <row r="33" spans="1:9" ht="18.600000000000001" hidden="1" customHeight="1">
      <c r="A33" s="23" t="s">
        <v>26</v>
      </c>
      <c r="B33" s="24">
        <f t="shared" si="0"/>
        <v>101.26831812</v>
      </c>
      <c r="C33" s="59">
        <f t="shared" si="4"/>
        <v>14.40473855048543</v>
      </c>
      <c r="D33" s="26">
        <v>45.812233710000001</v>
      </c>
      <c r="E33" s="71">
        <f t="shared" si="7"/>
        <v>20.732620721925166</v>
      </c>
      <c r="F33" s="24">
        <v>55.456084410000003</v>
      </c>
      <c r="G33" s="59">
        <f t="shared" si="5"/>
        <v>9.6568366752760824</v>
      </c>
      <c r="H33" s="30">
        <f t="shared" si="1"/>
        <v>-9.6438507000000016</v>
      </c>
      <c r="I33" s="31">
        <f t="shared" si="6"/>
        <v>-23.626322595737626</v>
      </c>
    </row>
    <row r="34" spans="1:9" ht="18.600000000000001" hidden="1" customHeight="1">
      <c r="A34" s="23" t="s">
        <v>27</v>
      </c>
      <c r="B34" s="24">
        <f t="shared" si="0"/>
        <v>107.66907556</v>
      </c>
      <c r="C34" s="59">
        <f t="shared" si="4"/>
        <v>7.1296221408395866</v>
      </c>
      <c r="D34" s="26">
        <v>50.562091219999999</v>
      </c>
      <c r="E34" s="71">
        <f t="shared" si="7"/>
        <v>5.6850864766085252</v>
      </c>
      <c r="F34" s="24">
        <v>57.106984339999997</v>
      </c>
      <c r="G34" s="59">
        <f t="shared" si="5"/>
        <v>8.4419663107498479</v>
      </c>
      <c r="H34" s="30">
        <f t="shared" si="1"/>
        <v>-6.5448931199999976</v>
      </c>
      <c r="I34" s="31">
        <f t="shared" si="6"/>
        <v>35.811164276683762</v>
      </c>
    </row>
    <row r="35" spans="1:9" ht="18.600000000000001" hidden="1" customHeight="1">
      <c r="A35" s="23" t="s">
        <v>28</v>
      </c>
      <c r="B35" s="24">
        <f t="shared" si="0"/>
        <v>98.496906879999997</v>
      </c>
      <c r="C35" s="59">
        <f t="shared" si="4"/>
        <v>2.0916403768170166</v>
      </c>
      <c r="D35" s="26">
        <v>50.256292569999999</v>
      </c>
      <c r="E35" s="71">
        <f t="shared" si="7"/>
        <v>14.012157193734076</v>
      </c>
      <c r="F35" s="24">
        <v>48.240614309999998</v>
      </c>
      <c r="G35" s="59">
        <f t="shared" si="5"/>
        <v>-7.9362629673631613</v>
      </c>
      <c r="H35" s="30">
        <f t="shared" si="1"/>
        <v>2.0156782600000014</v>
      </c>
      <c r="I35" s="31">
        <f t="shared" si="6"/>
        <v>-124.22870149399992</v>
      </c>
    </row>
    <row r="36" spans="1:9" ht="18.600000000000001" hidden="1" customHeight="1">
      <c r="A36" s="23" t="s">
        <v>29</v>
      </c>
      <c r="B36" s="24">
        <f t="shared" si="0"/>
        <v>95.296066789999998</v>
      </c>
      <c r="C36" s="59">
        <f t="shared" si="4"/>
        <v>9.677343943772577</v>
      </c>
      <c r="D36" s="26">
        <v>42.940410149999998</v>
      </c>
      <c r="E36" s="71">
        <f t="shared" si="7"/>
        <v>20.971252757357561</v>
      </c>
      <c r="F36" s="24">
        <v>52.355656639999999</v>
      </c>
      <c r="G36" s="59">
        <f t="shared" si="5"/>
        <v>1.8765483417560125</v>
      </c>
      <c r="H36" s="30">
        <f t="shared" si="1"/>
        <v>-9.4152464900000012</v>
      </c>
      <c r="I36" s="31">
        <f t="shared" si="6"/>
        <v>-40.765609872220267</v>
      </c>
    </row>
    <row r="37" spans="1:9" ht="18.600000000000001" hidden="1" customHeight="1">
      <c r="A37" s="23" t="s">
        <v>30</v>
      </c>
      <c r="B37" s="24">
        <f t="shared" si="0"/>
        <v>100.12375600000001</v>
      </c>
      <c r="C37" s="59">
        <f t="shared" si="4"/>
        <v>7.9960089205563856</v>
      </c>
      <c r="D37" s="26">
        <v>45.994418530000004</v>
      </c>
      <c r="E37" s="71">
        <f t="shared" si="7"/>
        <v>15.833212564234312</v>
      </c>
      <c r="F37" s="24">
        <v>54.129337470000003</v>
      </c>
      <c r="G37" s="59">
        <f t="shared" si="5"/>
        <v>2.1247471235649407</v>
      </c>
      <c r="H37" s="30">
        <f t="shared" si="1"/>
        <v>-8.1349189399999986</v>
      </c>
      <c r="I37" s="31">
        <f t="shared" si="6"/>
        <v>-38.81542085385238</v>
      </c>
    </row>
    <row r="38" spans="1:9" ht="18.600000000000001" hidden="1" customHeight="1">
      <c r="A38" s="29" t="s">
        <v>91</v>
      </c>
      <c r="B38" s="8">
        <f>D38+F38</f>
        <v>1263.2207850099999</v>
      </c>
      <c r="C38" s="65">
        <f>((B38/B25)-1)*100</f>
        <v>9.0775703552798515</v>
      </c>
      <c r="D38" s="10">
        <f>SUM(D39:D50)</f>
        <v>617.9840802299999</v>
      </c>
      <c r="E38" s="66">
        <f>((D38/D25)-1)*100</f>
        <v>14.487571421018108</v>
      </c>
      <c r="F38" s="8">
        <f>SUM(F39:F50)</f>
        <v>645.23670477999997</v>
      </c>
      <c r="G38" s="65">
        <f>((F38/F25)-1)*100</f>
        <v>4.3546664961223724</v>
      </c>
      <c r="H38" s="12">
        <f t="shared" si="1"/>
        <v>-27.252624550000064</v>
      </c>
      <c r="I38" s="19">
        <f>((H38/H25)-1)*100</f>
        <v>-65.29593798300175</v>
      </c>
    </row>
    <row r="39" spans="1:9" ht="18.600000000000001" hidden="1" customHeight="1">
      <c r="A39" s="23" t="s">
        <v>19</v>
      </c>
      <c r="B39" s="58">
        <f t="shared" si="0"/>
        <v>103.33857168</v>
      </c>
      <c r="C39" s="59">
        <f t="shared" si="4"/>
        <v>18.265977704623015</v>
      </c>
      <c r="D39" s="26">
        <v>43.790375910000002</v>
      </c>
      <c r="E39" s="71">
        <f>((D39/D26)-1)*100</f>
        <v>9.1817159043455341</v>
      </c>
      <c r="F39" s="58">
        <v>59.54819577</v>
      </c>
      <c r="G39" s="59">
        <f>((F39/F26)-1)*100</f>
        <v>25.973768406481046</v>
      </c>
      <c r="H39" s="30">
        <f t="shared" si="1"/>
        <v>-15.757819859999998</v>
      </c>
      <c r="I39" s="31">
        <f t="shared" si="6"/>
        <v>120.00380382799661</v>
      </c>
    </row>
    <row r="40" spans="1:9" ht="18.600000000000001" hidden="1" customHeight="1">
      <c r="A40" s="23" t="s">
        <v>20</v>
      </c>
      <c r="B40" s="58">
        <f t="shared" si="0"/>
        <v>94.335398900000001</v>
      </c>
      <c r="C40" s="59">
        <f t="shared" si="4"/>
        <v>11.662379535560241</v>
      </c>
      <c r="D40" s="26">
        <v>46.455465000000004</v>
      </c>
      <c r="E40" s="71">
        <f t="shared" ref="E40:G50" si="8">((D40/D27)-1)*100</f>
        <v>24.186506162438071</v>
      </c>
      <c r="F40" s="58">
        <v>47.879933899999997</v>
      </c>
      <c r="G40" s="59">
        <f t="shared" si="8"/>
        <v>1.7101453804870825</v>
      </c>
      <c r="H40" s="30">
        <f t="shared" si="1"/>
        <v>-1.4244688999999937</v>
      </c>
      <c r="I40" s="31">
        <f t="shared" si="6"/>
        <v>-85.264721534893113</v>
      </c>
    </row>
    <row r="41" spans="1:9" ht="18.600000000000001" hidden="1" customHeight="1">
      <c r="A41" s="23" t="s">
        <v>21</v>
      </c>
      <c r="B41" s="58">
        <f t="shared" si="0"/>
        <v>107.57513216000001</v>
      </c>
      <c r="C41" s="59">
        <f t="shared" si="4"/>
        <v>16.287219481821481</v>
      </c>
      <c r="D41" s="26">
        <v>52.792663300000001</v>
      </c>
      <c r="E41" s="71">
        <f t="shared" si="8"/>
        <v>21.951838387721324</v>
      </c>
      <c r="F41" s="58">
        <v>54.782468860000002</v>
      </c>
      <c r="G41" s="59">
        <f t="shared" si="8"/>
        <v>11.304932626169162</v>
      </c>
      <c r="H41" s="30">
        <f t="shared" si="1"/>
        <v>-1.9898055600000006</v>
      </c>
      <c r="I41" s="31">
        <f t="shared" si="6"/>
        <v>-66.437185173964011</v>
      </c>
    </row>
    <row r="42" spans="1:9" ht="18.600000000000001" hidden="1" customHeight="1">
      <c r="A42" s="23" t="s">
        <v>22</v>
      </c>
      <c r="B42" s="58">
        <f t="shared" si="0"/>
        <v>99.156674839999994</v>
      </c>
      <c r="C42" s="59">
        <f t="shared" si="4"/>
        <v>7.0502949697653028</v>
      </c>
      <c r="D42" s="26">
        <v>45.661043229999997</v>
      </c>
      <c r="E42" s="71">
        <f t="shared" si="8"/>
        <v>10.793323431043511</v>
      </c>
      <c r="F42" s="58">
        <v>53.495631610000004</v>
      </c>
      <c r="G42" s="59">
        <f t="shared" si="8"/>
        <v>4.0498980650676142</v>
      </c>
      <c r="H42" s="30">
        <f t="shared" si="1"/>
        <v>-7.8345883800000067</v>
      </c>
      <c r="I42" s="31">
        <f t="shared" si="6"/>
        <v>-23.195042465466685</v>
      </c>
    </row>
    <row r="43" spans="1:9" ht="18.600000000000001" hidden="1" customHeight="1">
      <c r="A43" s="23" t="s">
        <v>23</v>
      </c>
      <c r="B43" s="58">
        <f t="shared" si="0"/>
        <v>105.43467031</v>
      </c>
      <c r="C43" s="59">
        <f t="shared" si="4"/>
        <v>3.8654541198612113</v>
      </c>
      <c r="D43" s="26">
        <v>54.834337560000002</v>
      </c>
      <c r="E43" s="71">
        <f t="shared" si="8"/>
        <v>12.060574074440765</v>
      </c>
      <c r="F43" s="58">
        <v>50.60033275</v>
      </c>
      <c r="G43" s="59">
        <f t="shared" si="8"/>
        <v>-3.7614904285104833</v>
      </c>
      <c r="H43" s="30">
        <f t="shared" si="1"/>
        <v>4.2340048100000018</v>
      </c>
      <c r="I43" s="31">
        <f t="shared" si="6"/>
        <v>-216.15014239459111</v>
      </c>
    </row>
    <row r="44" spans="1:9" ht="18.600000000000001" hidden="1" customHeight="1">
      <c r="A44" s="23" t="s">
        <v>24</v>
      </c>
      <c r="B44" s="58">
        <f t="shared" si="0"/>
        <v>102.68237859999999</v>
      </c>
      <c r="C44" s="59">
        <f t="shared" si="4"/>
        <v>9.8207177649487054</v>
      </c>
      <c r="D44" s="26">
        <v>54.468484529999998</v>
      </c>
      <c r="E44" s="71">
        <f t="shared" si="8"/>
        <v>21.305220603383713</v>
      </c>
      <c r="F44" s="58">
        <v>48.213894069999995</v>
      </c>
      <c r="G44" s="59">
        <f t="shared" si="8"/>
        <v>-0.79036367701407206</v>
      </c>
      <c r="H44" s="30">
        <f t="shared" si="1"/>
        <v>6.2545904600000028</v>
      </c>
      <c r="I44" s="31">
        <f t="shared" si="6"/>
        <v>-269.22670523451961</v>
      </c>
    </row>
    <row r="45" spans="1:9" ht="18.600000000000001" hidden="1" customHeight="1">
      <c r="A45" s="23" t="s">
        <v>25</v>
      </c>
      <c r="B45" s="58">
        <f t="shared" si="0"/>
        <v>109.6410893</v>
      </c>
      <c r="C45" s="59">
        <f t="shared" si="4"/>
        <v>6.2065298486934983</v>
      </c>
      <c r="D45" s="26">
        <v>54.614901950000004</v>
      </c>
      <c r="E45" s="71">
        <f t="shared" si="8"/>
        <v>12.924074736272107</v>
      </c>
      <c r="F45" s="58">
        <v>55.026187350000001</v>
      </c>
      <c r="G45" s="59">
        <f t="shared" si="8"/>
        <v>0.28541418563734489</v>
      </c>
      <c r="H45" s="30">
        <f t="shared" si="1"/>
        <v>-0.41128539999999703</v>
      </c>
      <c r="I45" s="31">
        <f t="shared" si="6"/>
        <v>-93.677700981672118</v>
      </c>
    </row>
    <row r="46" spans="1:9" ht="18.600000000000001" hidden="1" customHeight="1">
      <c r="A46" s="23" t="s">
        <v>26</v>
      </c>
      <c r="B46" s="58">
        <f t="shared" si="0"/>
        <v>110.85621201000001</v>
      </c>
      <c r="C46" s="59">
        <f t="shared" si="4"/>
        <v>9.4678119159030913</v>
      </c>
      <c r="D46" s="26">
        <v>54.743525650000002</v>
      </c>
      <c r="E46" s="71">
        <f t="shared" si="8"/>
        <v>19.495429968634028</v>
      </c>
      <c r="F46" s="58">
        <v>56.112686359999998</v>
      </c>
      <c r="G46" s="59">
        <f t="shared" si="8"/>
        <v>1.18400344522267</v>
      </c>
      <c r="H46" s="30">
        <f t="shared" si="1"/>
        <v>-1.3691607099999956</v>
      </c>
      <c r="I46" s="31">
        <f t="shared" si="6"/>
        <v>-85.802759161337946</v>
      </c>
    </row>
    <row r="47" spans="1:9" ht="18.600000000000001" hidden="1" customHeight="1">
      <c r="A47" s="23" t="s">
        <v>27</v>
      </c>
      <c r="B47" s="58">
        <f t="shared" si="0"/>
        <v>114.96786501</v>
      </c>
      <c r="C47" s="59">
        <f t="shared" si="4"/>
        <v>6.7789097399026721</v>
      </c>
      <c r="D47" s="26">
        <v>58.489006639999999</v>
      </c>
      <c r="E47" s="71">
        <f t="shared" si="8"/>
        <v>15.677586169269198</v>
      </c>
      <c r="F47" s="58">
        <v>56.478858369999998</v>
      </c>
      <c r="G47" s="59">
        <f t="shared" si="8"/>
        <v>-1.0999109430473553</v>
      </c>
      <c r="H47" s="30">
        <f t="shared" si="1"/>
        <v>2.010148270000002</v>
      </c>
      <c r="I47" s="31">
        <f t="shared" si="6"/>
        <v>-130.71323294581168</v>
      </c>
    </row>
    <row r="48" spans="1:9" ht="18.600000000000001" hidden="1" customHeight="1">
      <c r="A48" s="23" t="s">
        <v>28</v>
      </c>
      <c r="B48" s="58">
        <f t="shared" si="0"/>
        <v>104.96417323</v>
      </c>
      <c r="C48" s="59">
        <f t="shared" si="4"/>
        <v>6.5659588253661028</v>
      </c>
      <c r="D48" s="26">
        <v>51.510580050000002</v>
      </c>
      <c r="E48" s="71">
        <f t="shared" si="8"/>
        <v>2.4957819525842639</v>
      </c>
      <c r="F48" s="58">
        <v>53.453593179999999</v>
      </c>
      <c r="G48" s="59">
        <f t="shared" si="8"/>
        <v>10.806203330042141</v>
      </c>
      <c r="H48" s="30">
        <f t="shared" si="1"/>
        <v>-1.9430131299999971</v>
      </c>
      <c r="I48" s="31">
        <f t="shared" si="6"/>
        <v>-196.39500353593115</v>
      </c>
    </row>
    <row r="49" spans="1:9" ht="18.600000000000001" hidden="1" customHeight="1">
      <c r="A49" s="23" t="s">
        <v>29</v>
      </c>
      <c r="B49" s="34">
        <f t="shared" si="0"/>
        <v>107.56440725</v>
      </c>
      <c r="C49" s="59">
        <f t="shared" si="4"/>
        <v>12.873921110548281</v>
      </c>
      <c r="D49" s="26">
        <v>52.617025659999996</v>
      </c>
      <c r="E49" s="71">
        <f t="shared" si="8"/>
        <v>22.534986219734556</v>
      </c>
      <c r="F49" s="24">
        <v>54.947381590000006</v>
      </c>
      <c r="G49" s="59">
        <f t="shared" si="8"/>
        <v>4.9502290990653286</v>
      </c>
      <c r="H49" s="30">
        <f t="shared" si="1"/>
        <v>-2.3303559300000103</v>
      </c>
      <c r="I49" s="31">
        <f t="shared" si="6"/>
        <v>-75.249124571777301</v>
      </c>
    </row>
    <row r="50" spans="1:9" ht="18.600000000000001" hidden="1" customHeight="1">
      <c r="A50" s="23" t="s">
        <v>33</v>
      </c>
      <c r="B50" s="58">
        <f t="shared" si="0"/>
        <v>102.70421172</v>
      </c>
      <c r="C50" s="59">
        <f t="shared" si="4"/>
        <v>2.5772661984434508</v>
      </c>
      <c r="D50" s="26">
        <v>48.006670750000005</v>
      </c>
      <c r="E50" s="71">
        <f t="shared" si="8"/>
        <v>4.3749921932103586</v>
      </c>
      <c r="F50" s="24">
        <v>54.697540969999999</v>
      </c>
      <c r="G50" s="59">
        <f t="shared" si="8"/>
        <v>1.0497144922841706</v>
      </c>
      <c r="H50" s="30">
        <f t="shared" si="1"/>
        <v>-6.6908702199999937</v>
      </c>
      <c r="I50" s="31">
        <f t="shared" si="6"/>
        <v>-17.751236744345544</v>
      </c>
    </row>
    <row r="51" spans="1:9" ht="18.600000000000001" hidden="1" customHeight="1">
      <c r="A51" s="29" t="s">
        <v>92</v>
      </c>
      <c r="B51" s="8">
        <f>D51+F51</f>
        <v>1253.34381368</v>
      </c>
      <c r="C51" s="65">
        <f t="shared" si="4"/>
        <v>-0.78188796821623274</v>
      </c>
      <c r="D51" s="10">
        <f>SUM(D52:D63)</f>
        <v>586.48377603999995</v>
      </c>
      <c r="E51" s="66">
        <f>((D51/D38)-1)*100</f>
        <v>-5.09726790668722</v>
      </c>
      <c r="F51" s="8">
        <f>SUM(F52:F63)</f>
        <v>666.86003763999997</v>
      </c>
      <c r="G51" s="65">
        <f>((F51/F38)-1)*100</f>
        <v>3.3512248605529482</v>
      </c>
      <c r="H51" s="12">
        <f>D51-F51</f>
        <v>-80.376261600000021</v>
      </c>
      <c r="I51" s="19">
        <f>((H51/H38)-1)*100</f>
        <v>194.93035231353463</v>
      </c>
    </row>
    <row r="52" spans="1:9" ht="18.600000000000001" hidden="1" customHeight="1">
      <c r="A52" s="23" t="s">
        <v>19</v>
      </c>
      <c r="B52" s="58">
        <f t="shared" ref="B52:B53" si="9">D52+F52</f>
        <v>95.753644059999999</v>
      </c>
      <c r="C52" s="59">
        <f t="shared" si="4"/>
        <v>-7.3398804499520409</v>
      </c>
      <c r="D52" s="26">
        <v>43.567840410000002</v>
      </c>
      <c r="E52" s="71">
        <f t="shared" ref="E52:G54" si="10">((D52/D39)-1)*100</f>
        <v>-0.50818358001165631</v>
      </c>
      <c r="F52" s="58">
        <v>52.185803649999997</v>
      </c>
      <c r="G52" s="59">
        <f>((F52/F39)-1)*100</f>
        <v>-12.363753468596494</v>
      </c>
      <c r="H52" s="61">
        <f t="shared" ref="H52:H53" si="11">D52-F52</f>
        <v>-8.6179632399999946</v>
      </c>
      <c r="I52" s="31">
        <f t="shared" ref="I52:I53" si="12">((H52/H39)-1)*100</f>
        <v>-45.309926648698237</v>
      </c>
    </row>
    <row r="53" spans="1:9" ht="18.600000000000001" hidden="1" customHeight="1">
      <c r="A53" s="23" t="s">
        <v>20</v>
      </c>
      <c r="B53" s="58">
        <f t="shared" si="9"/>
        <v>98.641707819999993</v>
      </c>
      <c r="C53" s="59">
        <f t="shared" si="4"/>
        <v>4.5648918329850741</v>
      </c>
      <c r="D53" s="26">
        <v>45.134002469999999</v>
      </c>
      <c r="E53" s="71">
        <f t="shared" si="10"/>
        <v>-2.8445792760873334</v>
      </c>
      <c r="F53" s="58">
        <v>53.507705349999995</v>
      </c>
      <c r="G53" s="59">
        <f t="shared" ref="G53" si="13">((F53/F40)-1)*100</f>
        <v>11.753924852431762</v>
      </c>
      <c r="H53" s="61">
        <f t="shared" si="11"/>
        <v>-8.3737028799999962</v>
      </c>
      <c r="I53" s="31">
        <f t="shared" si="12"/>
        <v>487.84736402458719</v>
      </c>
    </row>
    <row r="54" spans="1:9" ht="18.600000000000001" hidden="1" customHeight="1">
      <c r="A54" s="23" t="s">
        <v>35</v>
      </c>
      <c r="B54" s="58">
        <f>D54+F54</f>
        <v>105.07580759999999</v>
      </c>
      <c r="C54" s="59">
        <f>((B54/B41)-1)*100</f>
        <v>-2.3233292953641849</v>
      </c>
      <c r="D54" s="26">
        <v>53.767194939999996</v>
      </c>
      <c r="E54" s="71">
        <f t="shared" si="10"/>
        <v>1.84596036472362</v>
      </c>
      <c r="F54" s="58">
        <v>51.308612660000001</v>
      </c>
      <c r="G54" s="59">
        <f t="shared" si="10"/>
        <v>-6.3411822655850987</v>
      </c>
      <c r="H54" s="61">
        <f>D54-F54</f>
        <v>2.4585822799999946</v>
      </c>
      <c r="I54" s="31">
        <f>((H54/H41)-1)*100</f>
        <v>-223.55892100331621</v>
      </c>
    </row>
    <row r="55" spans="1:9" ht="18.600000000000001" hidden="1" customHeight="1">
      <c r="A55" s="23" t="s">
        <v>36</v>
      </c>
      <c r="B55" s="58">
        <f>D55+F55</f>
        <v>90.895852669999996</v>
      </c>
      <c r="C55" s="59">
        <f>((B55/B42)-1)*100</f>
        <v>-8.3310802659828269</v>
      </c>
      <c r="D55" s="26">
        <v>43.763474619999997</v>
      </c>
      <c r="E55" s="60">
        <f>((D55/D42)-1)*100</f>
        <v>-4.1557714755699475</v>
      </c>
      <c r="F55" s="58">
        <v>47.13237805</v>
      </c>
      <c r="G55" s="59">
        <f>((F55/F42)-1)*100</f>
        <v>-11.894903132259705</v>
      </c>
      <c r="H55" s="61">
        <f>D55-F55</f>
        <v>-3.3689034300000031</v>
      </c>
      <c r="I55" s="31">
        <f>((H55/H42)-1)*100</f>
        <v>-56.999611637542081</v>
      </c>
    </row>
    <row r="56" spans="1:9" ht="18.600000000000001" hidden="1" customHeight="1">
      <c r="A56" s="23" t="s">
        <v>37</v>
      </c>
      <c r="B56" s="58">
        <f>D56+F56</f>
        <v>92.914358179999994</v>
      </c>
      <c r="C56" s="59">
        <f>((B56/B43)-1)*100</f>
        <v>-11.874947864101692</v>
      </c>
      <c r="D56" s="26">
        <v>48.99372254</v>
      </c>
      <c r="E56" s="60">
        <f>((D56/D43)-1)*100</f>
        <v>-10.651382472906089</v>
      </c>
      <c r="F56" s="58">
        <v>43.92063564</v>
      </c>
      <c r="G56" s="59">
        <f>((F56/F43)-1)*100</f>
        <v>-13.200895620592535</v>
      </c>
      <c r="H56" s="61">
        <f>D56-F56</f>
        <v>5.0730868999999998</v>
      </c>
      <c r="I56" s="31">
        <f>((H56/H43)-1)*100</f>
        <v>19.817693357792798</v>
      </c>
    </row>
    <row r="57" spans="1:9" ht="18.600000000000001" hidden="1" customHeight="1">
      <c r="A57" s="23" t="s">
        <v>38</v>
      </c>
      <c r="B57" s="58">
        <f t="shared" ref="B57:B63" si="14">D57+F57</f>
        <v>112.82317766999999</v>
      </c>
      <c r="C57" s="59">
        <f t="shared" ref="C57" si="15">((B57/B44)-1)*100</f>
        <v>9.8758903019802169</v>
      </c>
      <c r="D57" s="26">
        <v>53.639589809999997</v>
      </c>
      <c r="E57" s="60">
        <f t="shared" ref="E57" si="16">((D57/D44)-1)*100</f>
        <v>-1.5217877404748892</v>
      </c>
      <c r="F57" s="58">
        <v>59.183587859999996</v>
      </c>
      <c r="G57" s="59">
        <f t="shared" ref="G57" si="17">((F57/F44)-1)*100</f>
        <v>22.752142305853784</v>
      </c>
      <c r="H57" s="61">
        <f t="shared" ref="H57:H63" si="18">D57-F57</f>
        <v>-5.543998049999999</v>
      </c>
      <c r="I57" s="72" t="s">
        <v>95</v>
      </c>
    </row>
    <row r="58" spans="1:9" ht="18.600000000000001" hidden="1" customHeight="1">
      <c r="A58" s="23" t="s">
        <v>39</v>
      </c>
      <c r="B58" s="58">
        <f t="shared" si="14"/>
        <v>121.73021750000001</v>
      </c>
      <c r="C58" s="59">
        <f>((B58/B45)-1)*100</f>
        <v>11.026092751524686</v>
      </c>
      <c r="D58" s="26">
        <v>53.269298930000005</v>
      </c>
      <c r="E58" s="71">
        <f>((D58/D45)-1)*100</f>
        <v>-2.4638019514012899</v>
      </c>
      <c r="F58" s="58">
        <v>68.460918570000004</v>
      </c>
      <c r="G58" s="59">
        <f>((F58/F45)-1)*100</f>
        <v>24.41515915785142</v>
      </c>
      <c r="H58" s="61">
        <f t="shared" si="18"/>
        <v>-15.191619639999999</v>
      </c>
      <c r="I58" s="31">
        <f>((H58/H45)-1)*100</f>
        <v>3593.6929052186406</v>
      </c>
    </row>
    <row r="59" spans="1:9" ht="18.600000000000001" hidden="1" customHeight="1">
      <c r="A59" s="23" t="s">
        <v>40</v>
      </c>
      <c r="B59" s="58">
        <f t="shared" si="14"/>
        <v>113.03668977000001</v>
      </c>
      <c r="C59" s="59">
        <f>((B59/B46)-1)*100</f>
        <v>1.9669423304878197</v>
      </c>
      <c r="D59" s="26">
        <v>51.279258589999998</v>
      </c>
      <c r="E59" s="60">
        <f>((D59/D46)-1)*100</f>
        <v>-6.3281767457737832</v>
      </c>
      <c r="F59" s="58">
        <v>61.757431180000005</v>
      </c>
      <c r="G59" s="59">
        <f>((F59/F46)-1)*100</f>
        <v>10.059658851093388</v>
      </c>
      <c r="H59" s="61">
        <f t="shared" si="18"/>
        <v>-10.478172590000007</v>
      </c>
      <c r="I59" s="31">
        <f>((H59/H46)-1)*100</f>
        <v>665.29895383866517</v>
      </c>
    </row>
    <row r="60" spans="1:9" ht="18.600000000000001" hidden="1" customHeight="1">
      <c r="A60" s="23" t="s">
        <v>41</v>
      </c>
      <c r="B60" s="58">
        <f t="shared" si="14"/>
        <v>111.94400158000001</v>
      </c>
      <c r="C60" s="59">
        <f>((B60/B47)-1)*100</f>
        <v>-2.6301814248155142</v>
      </c>
      <c r="D60" s="26">
        <v>49.393855000000002</v>
      </c>
      <c r="E60" s="71">
        <f t="shared" ref="E60:E70" si="19">((D60/D47)-1)*100</f>
        <v>-15.550189963014216</v>
      </c>
      <c r="F60" s="58">
        <v>62.550146580000003</v>
      </c>
      <c r="G60" s="59">
        <f t="shared" ref="G60" si="20">((F60/F47)-1)*100</f>
        <v>10.749665246818996</v>
      </c>
      <c r="H60" s="61">
        <f t="shared" si="18"/>
        <v>-13.156291580000001</v>
      </c>
      <c r="I60" s="72" t="s">
        <v>95</v>
      </c>
    </row>
    <row r="61" spans="1:9" ht="18.600000000000001" hidden="1" customHeight="1">
      <c r="A61" s="23" t="s">
        <v>42</v>
      </c>
      <c r="B61" s="58">
        <f t="shared" si="14"/>
        <v>111.24365109000001</v>
      </c>
      <c r="C61" s="59">
        <f>((B61/B47)-1)*100</f>
        <v>-3.239352074317503</v>
      </c>
      <c r="D61" s="26">
        <v>45.902563170000001</v>
      </c>
      <c r="E61" s="71">
        <f t="shared" si="19"/>
        <v>-10.887116539080788</v>
      </c>
      <c r="F61" s="58">
        <v>65.341087920000007</v>
      </c>
      <c r="G61" s="59">
        <f>((F61/F48)-1)*100</f>
        <v>22.238906746586661</v>
      </c>
      <c r="H61" s="61">
        <f t="shared" si="18"/>
        <v>-19.438524750000006</v>
      </c>
      <c r="I61" s="31">
        <f>((H61/H47)-1)*100</f>
        <v>-1067.0194502617455</v>
      </c>
    </row>
    <row r="62" spans="1:9" ht="18.600000000000001" hidden="1" customHeight="1">
      <c r="A62" s="23" t="s">
        <v>29</v>
      </c>
      <c r="B62" s="58">
        <f t="shared" si="14"/>
        <v>112.12440780999999</v>
      </c>
      <c r="C62" s="59">
        <f>((B62/B47)-1)*100</f>
        <v>-2.4732625936409902</v>
      </c>
      <c r="D62" s="26">
        <v>51.177844059999998</v>
      </c>
      <c r="E62" s="71">
        <f t="shared" si="19"/>
        <v>-2.7352013572558898</v>
      </c>
      <c r="F62" s="58">
        <v>60.946563749999996</v>
      </c>
      <c r="G62" s="59">
        <f>((F62/F49)-1)*100</f>
        <v>10.918049207083236</v>
      </c>
      <c r="H62" s="61">
        <f t="shared" si="18"/>
        <v>-9.7687196899999975</v>
      </c>
      <c r="I62" s="31">
        <f>((H62/H47)-1)*100</f>
        <v>-585.97010657328224</v>
      </c>
    </row>
    <row r="63" spans="1:9" ht="18.600000000000001" hidden="1" customHeight="1">
      <c r="A63" s="23" t="s">
        <v>30</v>
      </c>
      <c r="B63" s="58">
        <f t="shared" si="14"/>
        <v>87.160297929999999</v>
      </c>
      <c r="C63" s="59">
        <f>((B63/B50)-1)*100</f>
        <v>-15.134641052868403</v>
      </c>
      <c r="D63" s="26">
        <v>46.595131500000001</v>
      </c>
      <c r="E63" s="60">
        <f t="shared" si="19"/>
        <v>-2.9402981459613176</v>
      </c>
      <c r="F63" s="58">
        <v>40.565166429999998</v>
      </c>
      <c r="G63" s="59">
        <f t="shared" ref="G63:G89" si="21">((F63/F50)-1)*100</f>
        <v>-25.837312408159619</v>
      </c>
      <c r="H63" s="61">
        <f t="shared" si="18"/>
        <v>6.0299650700000029</v>
      </c>
      <c r="I63" s="72" t="s">
        <v>95</v>
      </c>
    </row>
    <row r="64" spans="1:9" ht="18.600000000000001" customHeight="1">
      <c r="A64" s="14" t="s">
        <v>93</v>
      </c>
      <c r="B64" s="15">
        <f>D64+F64</f>
        <v>1371.46436417</v>
      </c>
      <c r="C64" s="37">
        <f t="shared" ref="C64" si="22">((B64/B51)-1)*100</f>
        <v>9.4244332002709541</v>
      </c>
      <c r="D64" s="15">
        <f>SUM(D65:D76)</f>
        <v>563.12889211999993</v>
      </c>
      <c r="E64" s="37">
        <f t="shared" si="19"/>
        <v>-3.9821875513240346</v>
      </c>
      <c r="F64" s="15">
        <f>SUM(F65:F76)</f>
        <v>808.33547205000002</v>
      </c>
      <c r="G64" s="37">
        <f t="shared" si="21"/>
        <v>21.215161566837605</v>
      </c>
      <c r="H64" s="17">
        <f>D64-F64</f>
        <v>-245.20657993000009</v>
      </c>
      <c r="I64" s="48">
        <f t="shared" ref="I64:I68" si="23">((H64/H51)-1)*100</f>
        <v>205.07338242514135</v>
      </c>
    </row>
    <row r="65" spans="1:9" ht="18.600000000000001" hidden="1" customHeight="1">
      <c r="A65" s="23" t="s">
        <v>19</v>
      </c>
      <c r="B65" s="58">
        <f t="shared" ref="B65:B69" si="24">D65+F65</f>
        <v>110.12479283</v>
      </c>
      <c r="C65" s="59">
        <f>((B65/B52)-1)*100</f>
        <v>15.008461464918167</v>
      </c>
      <c r="D65" s="26">
        <v>41.872702959999998</v>
      </c>
      <c r="E65" s="71">
        <f t="shared" si="19"/>
        <v>-3.890799805654177</v>
      </c>
      <c r="F65" s="58">
        <v>68.252089870000006</v>
      </c>
      <c r="G65" s="59">
        <f t="shared" si="21"/>
        <v>30.786698864989148</v>
      </c>
      <c r="H65" s="61">
        <f t="shared" ref="H65:H69" si="25">D65-F65</f>
        <v>-26.379386910000008</v>
      </c>
      <c r="I65" s="31">
        <f t="shared" si="23"/>
        <v>206.09769588666782</v>
      </c>
    </row>
    <row r="66" spans="1:9" ht="18.600000000000001" hidden="1" customHeight="1">
      <c r="A66" s="23" t="s">
        <v>20</v>
      </c>
      <c r="B66" s="58">
        <f t="shared" si="24"/>
        <v>97.245372380000006</v>
      </c>
      <c r="C66" s="59">
        <f>((B66/B53)-1)*100</f>
        <v>-1.415562920451463</v>
      </c>
      <c r="D66" s="26">
        <v>43.103563450000003</v>
      </c>
      <c r="E66" s="71">
        <f t="shared" si="19"/>
        <v>-4.4986903639880005</v>
      </c>
      <c r="F66" s="58">
        <v>54.141808930000003</v>
      </c>
      <c r="G66" s="59">
        <f t="shared" si="21"/>
        <v>1.1850696565144592</v>
      </c>
      <c r="H66" s="61">
        <f t="shared" si="25"/>
        <v>-11.03824548</v>
      </c>
      <c r="I66" s="31">
        <f t="shared" si="23"/>
        <v>31.820362367574305</v>
      </c>
    </row>
    <row r="67" spans="1:9" ht="18.600000000000001" hidden="1" customHeight="1">
      <c r="A67" s="23" t="s">
        <v>35</v>
      </c>
      <c r="B67" s="58">
        <f t="shared" si="24"/>
        <v>109.69259400999999</v>
      </c>
      <c r="C67" s="59">
        <f>((B67/B54)-1)*100</f>
        <v>4.3937672385779614</v>
      </c>
      <c r="D67" s="26">
        <v>46.113392070000003</v>
      </c>
      <c r="E67" s="71">
        <f t="shared" si="19"/>
        <v>-14.235079361199777</v>
      </c>
      <c r="F67" s="58">
        <v>63.579201939999997</v>
      </c>
      <c r="G67" s="59">
        <f t="shared" si="21"/>
        <v>23.915262260766788</v>
      </c>
      <c r="H67" s="61">
        <f t="shared" si="25"/>
        <v>-17.465809869999994</v>
      </c>
      <c r="I67" s="31">
        <f t="shared" si="23"/>
        <v>-810.40168198072388</v>
      </c>
    </row>
    <row r="68" spans="1:9" ht="18.600000000000001" hidden="1" customHeight="1">
      <c r="A68" s="23" t="s">
        <v>36</v>
      </c>
      <c r="B68" s="58">
        <f t="shared" si="24"/>
        <v>108.14191411000002</v>
      </c>
      <c r="C68" s="59">
        <f>((B68/B55)-1)*100</f>
        <v>18.9734305069037</v>
      </c>
      <c r="D68" s="26">
        <v>42.542191940000002</v>
      </c>
      <c r="E68" s="60">
        <f t="shared" si="19"/>
        <v>-2.7906437745276014</v>
      </c>
      <c r="F68" s="58">
        <v>65.599722170000007</v>
      </c>
      <c r="G68" s="59">
        <f t="shared" si="21"/>
        <v>39.181863687015905</v>
      </c>
      <c r="H68" s="61">
        <f t="shared" si="25"/>
        <v>-23.057530230000005</v>
      </c>
      <c r="I68" s="31">
        <f t="shared" si="23"/>
        <v>584.42241545641411</v>
      </c>
    </row>
    <row r="69" spans="1:9" ht="18.600000000000001" hidden="1" customHeight="1">
      <c r="A69" s="23" t="s">
        <v>37</v>
      </c>
      <c r="B69" s="58">
        <f t="shared" si="24"/>
        <v>114.50819485</v>
      </c>
      <c r="C69" s="59">
        <f>((B69/B56)-1)*100</f>
        <v>23.240580996283654</v>
      </c>
      <c r="D69" s="26">
        <v>47.146911539999998</v>
      </c>
      <c r="E69" s="60">
        <f t="shared" si="19"/>
        <v>-3.7694849549188891</v>
      </c>
      <c r="F69" s="58">
        <v>67.361283310000005</v>
      </c>
      <c r="G69" s="59">
        <f t="shared" si="21"/>
        <v>53.370465450759141</v>
      </c>
      <c r="H69" s="61">
        <f t="shared" si="25"/>
        <v>-20.214371770000007</v>
      </c>
      <c r="I69" s="72" t="s">
        <v>95</v>
      </c>
    </row>
    <row r="70" spans="1:9" ht="18.600000000000001" hidden="1" customHeight="1">
      <c r="A70" s="23" t="s">
        <v>38</v>
      </c>
      <c r="B70" s="58">
        <f>D70+F70</f>
        <v>116.07321386999999</v>
      </c>
      <c r="C70" s="59">
        <f t="shared" ref="C70:C89" si="26">((B70/B57)-1)*100</f>
        <v>2.8806458629503595</v>
      </c>
      <c r="D70" s="26">
        <v>47.544159799999996</v>
      </c>
      <c r="E70" s="71">
        <f t="shared" si="19"/>
        <v>-11.363677521753967</v>
      </c>
      <c r="F70" s="58">
        <v>68.529054070000001</v>
      </c>
      <c r="G70" s="59">
        <f t="shared" si="21"/>
        <v>15.790638161557391</v>
      </c>
      <c r="H70" s="61">
        <f>D70-F70</f>
        <v>-20.984894270000005</v>
      </c>
      <c r="I70" s="31">
        <f t="shared" ref="I70:I74" si="27">((H70/H57)-1)*100</f>
        <v>278.51554204641195</v>
      </c>
    </row>
    <row r="71" spans="1:9" ht="18.600000000000001" hidden="1" customHeight="1">
      <c r="A71" s="23" t="s">
        <v>39</v>
      </c>
      <c r="B71" s="58">
        <f>D71+F71</f>
        <v>114.04768469999999</v>
      </c>
      <c r="C71" s="59">
        <f t="shared" si="26"/>
        <v>-6.311114000925877</v>
      </c>
      <c r="D71" s="26">
        <v>46.731893410000005</v>
      </c>
      <c r="E71" s="60">
        <f>((D71/D58)-1)*100</f>
        <v>-12.272370110578434</v>
      </c>
      <c r="F71" s="58">
        <v>67.315791289999993</v>
      </c>
      <c r="G71" s="59">
        <f t="shared" si="21"/>
        <v>-1.6726729700962784</v>
      </c>
      <c r="H71" s="61">
        <f>D71-F71</f>
        <v>-20.583897879999988</v>
      </c>
      <c r="I71" s="31">
        <f t="shared" si="27"/>
        <v>35.495084578091692</v>
      </c>
    </row>
    <row r="72" spans="1:9" ht="18.600000000000001" hidden="1" customHeight="1">
      <c r="A72" s="23" t="s">
        <v>40</v>
      </c>
      <c r="B72" s="58">
        <f>D72+F72</f>
        <v>119.01053142000001</v>
      </c>
      <c r="C72" s="59">
        <f t="shared" si="26"/>
        <v>5.2848695960180603</v>
      </c>
      <c r="D72" s="26">
        <v>49.745308670000007</v>
      </c>
      <c r="E72" s="60">
        <f>((D72/D59)-1)*100</f>
        <v>-2.9913652462579265</v>
      </c>
      <c r="F72" s="58">
        <v>69.265222750000007</v>
      </c>
      <c r="G72" s="59">
        <f t="shared" si="21"/>
        <v>12.156903916740935</v>
      </c>
      <c r="H72" s="61">
        <f>D72-F72</f>
        <v>-19.51991408</v>
      </c>
      <c r="I72" s="31">
        <f t="shared" si="27"/>
        <v>86.291205955407776</v>
      </c>
    </row>
    <row r="73" spans="1:9" ht="18.600000000000001" hidden="1" customHeight="1">
      <c r="A73" s="23" t="s">
        <v>41</v>
      </c>
      <c r="B73" s="58">
        <f>D73+F73</f>
        <v>123.11328664999999</v>
      </c>
      <c r="C73" s="59">
        <f t="shared" si="26"/>
        <v>9.9775645969006455</v>
      </c>
      <c r="D73" s="26">
        <v>52.106768449999997</v>
      </c>
      <c r="E73" s="60">
        <f>((D73/D60)-1)*100</f>
        <v>5.4924108474627031</v>
      </c>
      <c r="F73" s="58">
        <v>71.006518200000002</v>
      </c>
      <c r="G73" s="59">
        <f t="shared" si="21"/>
        <v>13.51934740741898</v>
      </c>
      <c r="H73" s="61">
        <f>D73-F73</f>
        <v>-18.899749750000005</v>
      </c>
      <c r="I73" s="31">
        <f t="shared" si="27"/>
        <v>43.655601086944017</v>
      </c>
    </row>
    <row r="74" spans="1:9" ht="18.600000000000001" hidden="1" customHeight="1">
      <c r="A74" s="23" t="s">
        <v>42</v>
      </c>
      <c r="B74" s="58">
        <f t="shared" ref="B74:B75" si="28">D74+F74</f>
        <v>118.59267068</v>
      </c>
      <c r="C74" s="59">
        <f t="shared" si="26"/>
        <v>6.6062373160103993</v>
      </c>
      <c r="D74" s="26">
        <v>49.383116350000002</v>
      </c>
      <c r="E74" s="60">
        <f>((D74/D61)-1)*100</f>
        <v>7.5824811070130949</v>
      </c>
      <c r="F74" s="58">
        <v>69.209554330000003</v>
      </c>
      <c r="G74" s="59">
        <f t="shared" si="21"/>
        <v>5.9204193458430421</v>
      </c>
      <c r="H74" s="61">
        <f t="shared" ref="H74:H75" si="29">D74-F74</f>
        <v>-19.826437980000001</v>
      </c>
      <c r="I74" s="31">
        <f t="shared" si="27"/>
        <v>1.9955898659438809</v>
      </c>
    </row>
    <row r="75" spans="1:9" ht="18.600000000000001" hidden="1" customHeight="1">
      <c r="A75" s="23" t="s">
        <v>29</v>
      </c>
      <c r="B75" s="58">
        <f t="shared" si="28"/>
        <v>120.30295015999999</v>
      </c>
      <c r="C75" s="59">
        <f t="shared" si="26"/>
        <v>7.2941677104408242</v>
      </c>
      <c r="D75" s="26">
        <v>47.323473029999995</v>
      </c>
      <c r="E75" s="60">
        <f>((D75/D62)-1)*100</f>
        <v>-7.5313274734301157</v>
      </c>
      <c r="F75" s="58">
        <v>72.979477129999992</v>
      </c>
      <c r="G75" s="59">
        <f t="shared" si="21"/>
        <v>19.743382792438389</v>
      </c>
      <c r="H75" s="61">
        <f t="shared" si="29"/>
        <v>-25.656004099999997</v>
      </c>
      <c r="I75" s="31">
        <f>((H75/H62)-1)*100</f>
        <v>162.63425417215552</v>
      </c>
    </row>
    <row r="76" spans="1:9" ht="18.600000000000001" hidden="1" customHeight="1">
      <c r="A76" s="23" t="s">
        <v>30</v>
      </c>
      <c r="B76" s="58">
        <f>D76+F76</f>
        <v>120.61115851</v>
      </c>
      <c r="C76" s="59">
        <f t="shared" si="26"/>
        <v>38.378552362068554</v>
      </c>
      <c r="D76" s="26">
        <v>49.515410449999997</v>
      </c>
      <c r="E76" s="60">
        <f t="shared" ref="E76" si="30">((D76/D63)-1)*100</f>
        <v>6.2673478022054585</v>
      </c>
      <c r="F76" s="58">
        <v>71.095748059999991</v>
      </c>
      <c r="G76" s="59">
        <f t="shared" si="21"/>
        <v>75.263050338235701</v>
      </c>
      <c r="H76" s="61">
        <f>D76-F76</f>
        <v>-21.580337609999994</v>
      </c>
      <c r="I76" s="72" t="s">
        <v>95</v>
      </c>
    </row>
    <row r="77" spans="1:9" ht="18.600000000000001" customHeight="1">
      <c r="A77" s="29" t="s">
        <v>94</v>
      </c>
      <c r="B77" s="8">
        <f>D77+F77</f>
        <v>1560.74428059</v>
      </c>
      <c r="C77" s="65">
        <f t="shared" si="26"/>
        <v>13.801300373892754</v>
      </c>
      <c r="D77" s="10">
        <f>SUM(D78:D89)</f>
        <v>632.33343907999983</v>
      </c>
      <c r="E77" s="66">
        <f>((D77/D64)-1)*100</f>
        <v>12.289290769554896</v>
      </c>
      <c r="F77" s="8">
        <f>SUM(F78:F89)</f>
        <v>928.41084151000007</v>
      </c>
      <c r="G77" s="65">
        <f t="shared" si="21"/>
        <v>14.854645578707547</v>
      </c>
      <c r="H77" s="12">
        <f>D77-F77</f>
        <v>-296.07740243000023</v>
      </c>
      <c r="I77" s="19">
        <f>((H77/H64)-1)*100</f>
        <v>20.746108246574124</v>
      </c>
    </row>
    <row r="78" spans="1:9" ht="18.600000000000001" hidden="1" customHeight="1">
      <c r="A78" s="23" t="s">
        <v>19</v>
      </c>
      <c r="B78" s="58">
        <f>D78+F78</f>
        <v>128.50544237</v>
      </c>
      <c r="C78" s="59">
        <f t="shared" si="26"/>
        <v>16.690746077837581</v>
      </c>
      <c r="D78" s="26">
        <v>51.905272930000002</v>
      </c>
      <c r="E78" s="71">
        <f>((D78/D65)-1)*100</f>
        <v>23.959690349065554</v>
      </c>
      <c r="F78" s="58">
        <v>76.600169440000002</v>
      </c>
      <c r="G78" s="59">
        <f t="shared" si="21"/>
        <v>12.231243887037913</v>
      </c>
      <c r="H78" s="61">
        <f>D78-F78</f>
        <v>-24.69489651</v>
      </c>
      <c r="I78" s="31">
        <f>((H78/H65)-1)*100</f>
        <v>-6.3856313482457905</v>
      </c>
    </row>
    <row r="79" spans="1:9" ht="18.600000000000001" hidden="1" customHeight="1">
      <c r="A79" s="23" t="s">
        <v>20</v>
      </c>
      <c r="B79" s="58">
        <f>D79+F79</f>
        <v>112.54646751999999</v>
      </c>
      <c r="C79" s="59">
        <f t="shared" si="26"/>
        <v>15.734522646701166</v>
      </c>
      <c r="D79" s="26">
        <v>47.432279510000001</v>
      </c>
      <c r="E79" s="60">
        <f>((D79/D66)-1)*100</f>
        <v>10.042594424985985</v>
      </c>
      <c r="F79" s="58">
        <v>65.114188009999992</v>
      </c>
      <c r="G79" s="59">
        <f t="shared" si="21"/>
        <v>20.266000151908827</v>
      </c>
      <c r="H79" s="61">
        <f>D79-F79</f>
        <v>-17.681908499999992</v>
      </c>
      <c r="I79" s="31">
        <f>((H79/H66)-1)*100</f>
        <v>60.187672325620277</v>
      </c>
    </row>
    <row r="80" spans="1:9" ht="18.600000000000001" hidden="1" customHeight="1">
      <c r="A80" s="23" t="s">
        <v>35</v>
      </c>
      <c r="B80" s="58">
        <f>D80+F80</f>
        <v>134.65760578999999</v>
      </c>
      <c r="C80" s="59">
        <f t="shared" si="26"/>
        <v>22.759067743191565</v>
      </c>
      <c r="D80" s="26">
        <v>55.84252326</v>
      </c>
      <c r="E80" s="60">
        <f>((D80/D67)-1)*100</f>
        <v>21.098276993440869</v>
      </c>
      <c r="F80" s="58">
        <v>78.815082529999998</v>
      </c>
      <c r="G80" s="59">
        <f t="shared" si="21"/>
        <v>23.963623520122468</v>
      </c>
      <c r="H80" s="61">
        <f>D80-F80</f>
        <v>-22.972559269999998</v>
      </c>
      <c r="I80" s="31">
        <f>((H80/H67)-1)*100</f>
        <v>31.528737808251471</v>
      </c>
    </row>
    <row r="81" spans="1:9" ht="18.600000000000001" hidden="1" customHeight="1">
      <c r="A81" s="23" t="s">
        <v>36</v>
      </c>
      <c r="B81" s="58">
        <f t="shared" ref="B81:B144" si="31">D81+F81</f>
        <v>119.64358496999999</v>
      </c>
      <c r="C81" s="59">
        <f t="shared" si="26"/>
        <v>10.635719697268065</v>
      </c>
      <c r="D81" s="26">
        <v>51.054197889999998</v>
      </c>
      <c r="E81" s="60">
        <f>((D81/D68)-1)*100</f>
        <v>20.008385938376261</v>
      </c>
      <c r="F81" s="58">
        <v>68.589387079999995</v>
      </c>
      <c r="G81" s="59">
        <f t="shared" si="21"/>
        <v>4.557435323052661</v>
      </c>
      <c r="H81" s="61">
        <f t="shared" ref="H81:H144" si="32">D81-F81</f>
        <v>-17.535189189999997</v>
      </c>
      <c r="I81" s="31">
        <f>((H81/H68)-1)*100</f>
        <v>-23.950271277601644</v>
      </c>
    </row>
    <row r="82" spans="1:9" ht="18.600000000000001" hidden="1" customHeight="1">
      <c r="A82" s="23" t="s">
        <v>23</v>
      </c>
      <c r="B82" s="58">
        <f t="shared" si="31"/>
        <v>137.50190387000001</v>
      </c>
      <c r="C82" s="59">
        <f t="shared" si="26"/>
        <v>20.080404769388437</v>
      </c>
      <c r="D82" s="26">
        <v>55.06690116</v>
      </c>
      <c r="E82" s="60">
        <f t="shared" ref="E82:E89" si="33">((D82/D69)-1)*100</f>
        <v>16.798533268251493</v>
      </c>
      <c r="F82" s="58">
        <v>82.435002710000006</v>
      </c>
      <c r="G82" s="59">
        <f t="shared" si="21"/>
        <v>22.3774231417623</v>
      </c>
      <c r="H82" s="61">
        <f t="shared" si="32"/>
        <v>-27.368101550000006</v>
      </c>
      <c r="I82" s="31">
        <f t="shared" ref="I82:I84" si="34">((H82/H69)-1)*100</f>
        <v>35.389325284977666</v>
      </c>
    </row>
    <row r="83" spans="1:9" ht="18" hidden="1" customHeight="1">
      <c r="A83" s="23" t="s">
        <v>24</v>
      </c>
      <c r="B83" s="58">
        <f t="shared" si="31"/>
        <v>123.00508592999999</v>
      </c>
      <c r="C83" s="59">
        <f t="shared" si="26"/>
        <v>5.9719825348883537</v>
      </c>
      <c r="D83" s="26">
        <v>51.542777889999996</v>
      </c>
      <c r="E83" s="60">
        <f t="shared" si="33"/>
        <v>8.410324436945892</v>
      </c>
      <c r="F83" s="58">
        <v>71.462308039999996</v>
      </c>
      <c r="G83" s="59">
        <f t="shared" si="21"/>
        <v>4.2803071044928975</v>
      </c>
      <c r="H83" s="61">
        <f t="shared" si="32"/>
        <v>-19.91953015</v>
      </c>
      <c r="I83" s="31">
        <f t="shared" si="34"/>
        <v>-5.0768143326938242</v>
      </c>
    </row>
    <row r="84" spans="1:9" ht="18.75" hidden="1">
      <c r="A84" s="23" t="s">
        <v>25</v>
      </c>
      <c r="B84" s="58">
        <f t="shared" si="31"/>
        <v>122.45472090999999</v>
      </c>
      <c r="C84" s="59">
        <f t="shared" si="26"/>
        <v>7.3715097611271485</v>
      </c>
      <c r="D84" s="26">
        <v>53.140092839999994</v>
      </c>
      <c r="E84" s="60">
        <f t="shared" si="33"/>
        <v>13.712689476923101</v>
      </c>
      <c r="F84" s="58">
        <v>69.314628069999998</v>
      </c>
      <c r="G84" s="59">
        <f t="shared" si="21"/>
        <v>2.9693430645253871</v>
      </c>
      <c r="H84" s="61">
        <f t="shared" si="32"/>
        <v>-16.174535230000004</v>
      </c>
      <c r="I84" s="31">
        <f t="shared" si="34"/>
        <v>-21.421417244225015</v>
      </c>
    </row>
    <row r="85" spans="1:9" ht="18.75" hidden="1">
      <c r="A85" s="23" t="s">
        <v>26</v>
      </c>
      <c r="B85" s="58">
        <f t="shared" si="31"/>
        <v>134.31416317</v>
      </c>
      <c r="C85" s="59">
        <f t="shared" si="26"/>
        <v>12.859056730023299</v>
      </c>
      <c r="D85" s="26">
        <v>55.193971830000002</v>
      </c>
      <c r="E85" s="60">
        <f t="shared" si="33"/>
        <v>10.953119612032737</v>
      </c>
      <c r="F85" s="58">
        <v>79.120191340000005</v>
      </c>
      <c r="G85" s="59">
        <f t="shared" si="21"/>
        <v>14.227873958580449</v>
      </c>
      <c r="H85" s="61">
        <f t="shared" si="32"/>
        <v>-23.926219510000003</v>
      </c>
      <c r="I85" s="31">
        <f>IF(H85*H72&gt;0,((H85/H72)-1)*100,0)</f>
        <v>22.573385374245468</v>
      </c>
    </row>
    <row r="86" spans="1:9" ht="18.75" hidden="1">
      <c r="A86" s="23" t="s">
        <v>27</v>
      </c>
      <c r="B86" s="58">
        <f t="shared" si="31"/>
        <v>133.29380813</v>
      </c>
      <c r="C86" s="59">
        <f t="shared" si="26"/>
        <v>8.2692305250060549</v>
      </c>
      <c r="D86" s="26">
        <v>56.259973609999996</v>
      </c>
      <c r="E86" s="60">
        <f t="shared" si="33"/>
        <v>7.9705675165507195</v>
      </c>
      <c r="F86" s="58">
        <v>77.033834519999999</v>
      </c>
      <c r="G86" s="59">
        <f t="shared" si="21"/>
        <v>8.4883986326765193</v>
      </c>
      <c r="H86" s="61">
        <f t="shared" si="32"/>
        <v>-20.773860910000003</v>
      </c>
      <c r="I86" s="31">
        <f>IF(H86*H73&gt;0,((H86/H73)-1)*100,0)</f>
        <v>9.9160633595161585</v>
      </c>
    </row>
    <row r="87" spans="1:9" ht="18.75" hidden="1">
      <c r="A87" s="23" t="s">
        <v>28</v>
      </c>
      <c r="B87" s="58">
        <f t="shared" si="31"/>
        <v>136.03721032000001</v>
      </c>
      <c r="C87" s="59">
        <f t="shared" si="26"/>
        <v>14.709627112682888</v>
      </c>
      <c r="D87" s="26">
        <v>53.921310299999995</v>
      </c>
      <c r="E87" s="60">
        <f t="shared" si="33"/>
        <v>9.189768255684406</v>
      </c>
      <c r="F87" s="58">
        <v>82.115900020000012</v>
      </c>
      <c r="G87" s="59">
        <f t="shared" si="21"/>
        <v>18.648213841200167</v>
      </c>
      <c r="H87" s="61">
        <f t="shared" si="32"/>
        <v>-28.194589720000018</v>
      </c>
      <c r="I87" s="31">
        <f>IF(H87*H74&gt;0,((H87/H74)-1)*100,0)</f>
        <v>42.207035618003715</v>
      </c>
    </row>
    <row r="88" spans="1:9" ht="18.75" hidden="1">
      <c r="A88" s="23" t="s">
        <v>44</v>
      </c>
      <c r="B88" s="58">
        <f t="shared" si="31"/>
        <v>138.80123795</v>
      </c>
      <c r="C88" s="59">
        <f t="shared" si="26"/>
        <v>15.376420748949005</v>
      </c>
      <c r="D88" s="26">
        <v>50.175919910000005</v>
      </c>
      <c r="E88" s="60">
        <f t="shared" si="33"/>
        <v>6.0275518624589131</v>
      </c>
      <c r="F88" s="58">
        <v>88.625318039999996</v>
      </c>
      <c r="G88" s="59">
        <f t="shared" si="21"/>
        <v>21.438685950201751</v>
      </c>
      <c r="H88" s="61">
        <f t="shared" si="32"/>
        <v>-38.449398129999992</v>
      </c>
      <c r="I88" s="31">
        <f>IF(H88*H75&gt;0,((H88/H75)-1)*100,0)</f>
        <v>49.865107520777151</v>
      </c>
    </row>
    <row r="89" spans="1:9" ht="18.75" hidden="1" customHeight="1">
      <c r="A89" s="23" t="s">
        <v>33</v>
      </c>
      <c r="B89" s="58">
        <f t="shared" si="31"/>
        <v>139.98304966000001</v>
      </c>
      <c r="C89" s="59">
        <f t="shared" si="26"/>
        <v>16.061441900828655</v>
      </c>
      <c r="D89" s="26">
        <v>50.798217950000002</v>
      </c>
      <c r="E89" s="60">
        <f t="shared" si="33"/>
        <v>2.5907237531543226</v>
      </c>
      <c r="F89" s="58">
        <v>89.184831709999997</v>
      </c>
      <c r="G89" s="59">
        <f t="shared" si="21"/>
        <v>25.443270720963575</v>
      </c>
      <c r="H89" s="61">
        <f t="shared" si="32"/>
        <v>-38.386613759999996</v>
      </c>
      <c r="I89" s="31">
        <f>IF(H89*H76&gt;0,((H89/H76)-1)*100,0)</f>
        <v>77.877725797080359</v>
      </c>
    </row>
    <row r="90" spans="1:9" ht="18.600000000000001" customHeight="1">
      <c r="A90" s="29" t="s">
        <v>45</v>
      </c>
      <c r="B90" s="8">
        <f t="shared" si="31"/>
        <v>1764.1571124800003</v>
      </c>
      <c r="C90" s="65">
        <f>((B90/B77)-1)*100</f>
        <v>13.033065981385828</v>
      </c>
      <c r="D90" s="10">
        <f>SUM(D91:D102)</f>
        <v>674.87924792000001</v>
      </c>
      <c r="E90" s="66">
        <f>((D90/D77)-1)*100</f>
        <v>6.7283819280380408</v>
      </c>
      <c r="F90" s="8">
        <f>SUM(F91:F102)</f>
        <v>1089.2778645600001</v>
      </c>
      <c r="G90" s="65">
        <f>((F90/F77)-1)*100</f>
        <v>17.327137497485513</v>
      </c>
      <c r="H90" s="12">
        <f t="shared" si="32"/>
        <v>-414.39861664000011</v>
      </c>
      <c r="I90" s="19">
        <f t="shared" ref="I90:I102" si="35">((H90/H77)-1)*100</f>
        <v>39.962933084018061</v>
      </c>
    </row>
    <row r="91" spans="1:9" ht="18.75" hidden="1">
      <c r="A91" s="39" t="s">
        <v>46</v>
      </c>
      <c r="B91" s="58">
        <f t="shared" si="31"/>
        <v>139.08512203999999</v>
      </c>
      <c r="C91" s="59">
        <f t="shared" ref="C91:C102" si="36">((B91/B78)-1)*100</f>
        <v>8.2328650638300527</v>
      </c>
      <c r="D91" s="26">
        <v>53.728657329999997</v>
      </c>
      <c r="E91" s="60">
        <f t="shared" ref="E91:E102" si="37">((D91/D78)-1)*100</f>
        <v>3.5129078358937305</v>
      </c>
      <c r="F91" s="58">
        <v>85.356464709999997</v>
      </c>
      <c r="G91" s="59">
        <f t="shared" ref="G91:G102" si="38">((F91/F78)-1)*100</f>
        <v>11.431169583585188</v>
      </c>
      <c r="H91" s="61">
        <f t="shared" si="32"/>
        <v>-31.62780738</v>
      </c>
      <c r="I91" s="31">
        <f t="shared" si="35"/>
        <v>28.074265738236946</v>
      </c>
    </row>
    <row r="92" spans="1:9" ht="18.75" hidden="1">
      <c r="A92" s="39" t="s">
        <v>96</v>
      </c>
      <c r="B92" s="58">
        <f t="shared" si="31"/>
        <v>126.31891024999999</v>
      </c>
      <c r="C92" s="59">
        <f t="shared" si="36"/>
        <v>12.23711684025317</v>
      </c>
      <c r="D92" s="26">
        <v>48.707148420000003</v>
      </c>
      <c r="E92" s="60">
        <f t="shared" si="37"/>
        <v>2.6877664813288682</v>
      </c>
      <c r="F92" s="58">
        <v>77.611761829999992</v>
      </c>
      <c r="G92" s="59">
        <f t="shared" si="38"/>
        <v>19.193319001506516</v>
      </c>
      <c r="H92" s="61">
        <f t="shared" si="32"/>
        <v>-28.904613409999989</v>
      </c>
      <c r="I92" s="31">
        <f t="shared" si="35"/>
        <v>63.46998634225487</v>
      </c>
    </row>
    <row r="93" spans="1:9" ht="18.75" hidden="1">
      <c r="A93" s="39" t="s">
        <v>48</v>
      </c>
      <c r="B93" s="58">
        <f t="shared" si="31"/>
        <v>137.25996721000001</v>
      </c>
      <c r="C93" s="59">
        <f t="shared" si="36"/>
        <v>1.9325766299888247</v>
      </c>
      <c r="D93" s="26">
        <v>55.969242109999996</v>
      </c>
      <c r="E93" s="60">
        <f t="shared" si="37"/>
        <v>0.22692178397814011</v>
      </c>
      <c r="F93" s="58">
        <v>81.290725100000003</v>
      </c>
      <c r="G93" s="59">
        <f t="shared" si="38"/>
        <v>3.1410771777821589</v>
      </c>
      <c r="H93" s="61">
        <f t="shared" si="32"/>
        <v>-25.321482990000007</v>
      </c>
      <c r="I93" s="31">
        <f t="shared" si="35"/>
        <v>10.224910913898411</v>
      </c>
    </row>
    <row r="94" spans="1:9" ht="18.75" hidden="1">
      <c r="A94" s="39" t="s">
        <v>49</v>
      </c>
      <c r="B94" s="58">
        <f t="shared" si="31"/>
        <v>141.04134171000001</v>
      </c>
      <c r="C94" s="59">
        <f t="shared" si="36"/>
        <v>17.884583402750252</v>
      </c>
      <c r="D94" s="26">
        <v>53.122348850000002</v>
      </c>
      <c r="E94" s="60">
        <f t="shared" si="37"/>
        <v>4.0508930616361516</v>
      </c>
      <c r="F94" s="58">
        <v>87.918992860000003</v>
      </c>
      <c r="G94" s="59">
        <f t="shared" si="38"/>
        <v>28.181627804101407</v>
      </c>
      <c r="H94" s="61">
        <f t="shared" si="32"/>
        <v>-34.796644010000001</v>
      </c>
      <c r="I94" s="31">
        <f t="shared" si="35"/>
        <v>98.438942591186304</v>
      </c>
    </row>
    <row r="95" spans="1:9" ht="18.75" hidden="1">
      <c r="A95" s="39" t="s">
        <v>50</v>
      </c>
      <c r="B95" s="58">
        <f t="shared" si="31"/>
        <v>154.47582571999999</v>
      </c>
      <c r="C95" s="59">
        <f t="shared" si="36"/>
        <v>12.34449951038339</v>
      </c>
      <c r="D95" s="26">
        <v>58.787428939999998</v>
      </c>
      <c r="E95" s="60">
        <f t="shared" si="37"/>
        <v>6.756377609100972</v>
      </c>
      <c r="F95" s="58">
        <v>95.688396780000005</v>
      </c>
      <c r="G95" s="59">
        <f t="shared" si="38"/>
        <v>16.077386588588372</v>
      </c>
      <c r="H95" s="61">
        <f t="shared" si="32"/>
        <v>-36.900967840000007</v>
      </c>
      <c r="I95" s="31">
        <f t="shared" si="35"/>
        <v>34.832033462693722</v>
      </c>
    </row>
    <row r="96" spans="1:9" ht="18.75" hidden="1">
      <c r="A96" s="39" t="s">
        <v>51</v>
      </c>
      <c r="B96" s="58">
        <f t="shared" si="31"/>
        <v>149.12063284000001</v>
      </c>
      <c r="C96" s="59">
        <f t="shared" si="36"/>
        <v>21.231274066880388</v>
      </c>
      <c r="D96" s="26">
        <v>58.61854795</v>
      </c>
      <c r="E96" s="60">
        <f t="shared" si="37"/>
        <v>13.72795636878703</v>
      </c>
      <c r="F96" s="58">
        <v>90.502084890000006</v>
      </c>
      <c r="G96" s="59">
        <f t="shared" si="38"/>
        <v>26.643103717476869</v>
      </c>
      <c r="H96" s="61">
        <f t="shared" si="32"/>
        <v>-31.883536940000006</v>
      </c>
      <c r="I96" s="31">
        <f t="shared" si="35"/>
        <v>60.061691716157299</v>
      </c>
    </row>
    <row r="97" spans="1:9" ht="18.75" hidden="1">
      <c r="A97" s="39" t="s">
        <v>52</v>
      </c>
      <c r="B97" s="58">
        <f t="shared" si="31"/>
        <v>152.48714261000001</v>
      </c>
      <c r="C97" s="59">
        <f t="shared" si="36"/>
        <v>24.525327792035732</v>
      </c>
      <c r="D97" s="26">
        <v>58.513246680000002</v>
      </c>
      <c r="E97" s="60">
        <f t="shared" si="37"/>
        <v>10.111299308749967</v>
      </c>
      <c r="F97" s="58">
        <v>93.973895929999998</v>
      </c>
      <c r="G97" s="59">
        <f t="shared" si="38"/>
        <v>35.575849638977949</v>
      </c>
      <c r="H97" s="61">
        <f t="shared" si="32"/>
        <v>-35.460649249999996</v>
      </c>
      <c r="I97" s="31">
        <f t="shared" si="35"/>
        <v>119.23751592088246</v>
      </c>
    </row>
    <row r="98" spans="1:9" ht="18.75" hidden="1">
      <c r="A98" s="39" t="s">
        <v>53</v>
      </c>
      <c r="B98" s="58">
        <f t="shared" si="31"/>
        <v>158.60332890000001</v>
      </c>
      <c r="C98" s="59">
        <f t="shared" si="36"/>
        <v>18.083845483411508</v>
      </c>
      <c r="D98" s="26">
        <v>61.833544400000001</v>
      </c>
      <c r="E98" s="60">
        <f t="shared" si="37"/>
        <v>12.029524873568054</v>
      </c>
      <c r="F98" s="58">
        <v>96.7697845</v>
      </c>
      <c r="G98" s="59">
        <f t="shared" si="38"/>
        <v>22.307318601082638</v>
      </c>
      <c r="H98" s="61">
        <f t="shared" si="32"/>
        <v>-34.936240099999999</v>
      </c>
      <c r="I98" s="31">
        <f t="shared" si="35"/>
        <v>46.016549273061472</v>
      </c>
    </row>
    <row r="99" spans="1:9" ht="18.75" hidden="1">
      <c r="A99" s="39" t="s">
        <v>54</v>
      </c>
      <c r="B99" s="34">
        <f t="shared" si="31"/>
        <v>157.85090890999999</v>
      </c>
      <c r="C99" s="59">
        <f t="shared" si="36"/>
        <v>18.42328696622555</v>
      </c>
      <c r="D99" s="26">
        <v>60.311714850000001</v>
      </c>
      <c r="E99" s="60">
        <f t="shared" si="37"/>
        <v>7.2018185932455347</v>
      </c>
      <c r="F99" s="58">
        <v>97.53919406</v>
      </c>
      <c r="G99" s="59">
        <f t="shared" si="38"/>
        <v>26.618640585360275</v>
      </c>
      <c r="H99" s="61">
        <f t="shared" si="32"/>
        <v>-37.227479209999998</v>
      </c>
      <c r="I99" s="31">
        <f t="shared" si="35"/>
        <v>79.203468104860789</v>
      </c>
    </row>
    <row r="100" spans="1:9" ht="18.75" hidden="1">
      <c r="A100" s="39" t="s">
        <v>55</v>
      </c>
      <c r="B100" s="58">
        <f t="shared" si="31"/>
        <v>165.59075836</v>
      </c>
      <c r="C100" s="59">
        <f t="shared" si="36"/>
        <v>21.72460606218052</v>
      </c>
      <c r="D100" s="26">
        <v>62.390640570000002</v>
      </c>
      <c r="E100" s="60">
        <f t="shared" si="37"/>
        <v>15.706833203569248</v>
      </c>
      <c r="F100" s="58">
        <v>103.20011778999999</v>
      </c>
      <c r="G100" s="59">
        <f t="shared" si="38"/>
        <v>25.676169614976807</v>
      </c>
      <c r="H100" s="61">
        <f t="shared" si="32"/>
        <v>-40.809477219999991</v>
      </c>
      <c r="I100" s="31">
        <f t="shared" si="35"/>
        <v>44.742227587910307</v>
      </c>
    </row>
    <row r="101" spans="1:9" ht="18.75" hidden="1">
      <c r="A101" s="39" t="s">
        <v>56</v>
      </c>
      <c r="B101" s="58">
        <f t="shared" si="31"/>
        <v>150.38202989000001</v>
      </c>
      <c r="C101" s="59">
        <f t="shared" si="36"/>
        <v>8.3434356285581046</v>
      </c>
      <c r="D101" s="26">
        <v>55.687939589999999</v>
      </c>
      <c r="E101" s="60">
        <f t="shared" si="37"/>
        <v>10.985388389264905</v>
      </c>
      <c r="F101" s="58">
        <v>94.694090299999999</v>
      </c>
      <c r="G101" s="59">
        <f t="shared" si="38"/>
        <v>6.8476733220420583</v>
      </c>
      <c r="H101" s="61">
        <f t="shared" si="32"/>
        <v>-39.00615071</v>
      </c>
      <c r="I101" s="31">
        <f t="shared" si="35"/>
        <v>1.4480137715487507</v>
      </c>
    </row>
    <row r="102" spans="1:9" ht="18.75" hidden="1">
      <c r="A102" s="39" t="s">
        <v>57</v>
      </c>
      <c r="B102" s="58">
        <f t="shared" si="31"/>
        <v>131.94114404000001</v>
      </c>
      <c r="C102" s="59">
        <f t="shared" si="36"/>
        <v>-5.7449138588798405</v>
      </c>
      <c r="D102" s="26">
        <v>47.208788230000003</v>
      </c>
      <c r="E102" s="60">
        <f t="shared" si="37"/>
        <v>-7.0660544106744609</v>
      </c>
      <c r="F102" s="58">
        <v>84.732355810000001</v>
      </c>
      <c r="G102" s="59">
        <f t="shared" si="38"/>
        <v>-4.9924138607762352</v>
      </c>
      <c r="H102" s="61">
        <f t="shared" si="32"/>
        <v>-37.523567579999998</v>
      </c>
      <c r="I102" s="31">
        <f t="shared" si="35"/>
        <v>-2.2482998510780838</v>
      </c>
    </row>
    <row r="103" spans="1:9" ht="18.600000000000001" customHeight="1">
      <c r="A103" s="29" t="s">
        <v>68</v>
      </c>
      <c r="B103" s="8">
        <f t="shared" si="31"/>
        <v>1777.0876561799998</v>
      </c>
      <c r="C103" s="65">
        <f>((B103/B90)-1)*100</f>
        <v>0.73295873754817276</v>
      </c>
      <c r="D103" s="10">
        <f>SUM(D104:D115)</f>
        <v>703.34023054999989</v>
      </c>
      <c r="E103" s="66">
        <f>((D103/D90)-1)*100</f>
        <v>4.2171962936655039</v>
      </c>
      <c r="F103" s="8">
        <f>SUM(F104:F115)</f>
        <v>1073.74742563</v>
      </c>
      <c r="G103" s="65">
        <f>((F103/F90)-1)*100</f>
        <v>-1.4257554876756395</v>
      </c>
      <c r="H103" s="12">
        <f t="shared" si="32"/>
        <v>-370.40719508000006</v>
      </c>
      <c r="I103" s="19">
        <f>((H103/H90)-1)*100</f>
        <v>-10.615725968558587</v>
      </c>
    </row>
    <row r="104" spans="1:9" ht="18.75" hidden="1">
      <c r="A104" s="39" t="s">
        <v>46</v>
      </c>
      <c r="B104" s="58">
        <f t="shared" si="31"/>
        <v>144.78066937</v>
      </c>
      <c r="C104" s="59">
        <f t="shared" ref="C104:C115" si="39">((B104/B91)-1)*100</f>
        <v>4.0950083276067417</v>
      </c>
      <c r="D104" s="26">
        <v>52.789846730000001</v>
      </c>
      <c r="E104" s="60">
        <f t="shared" ref="E104:E115" si="40">((D104/D91)-1)*100</f>
        <v>-1.7473181848447261</v>
      </c>
      <c r="F104" s="58">
        <v>91.990822640000005</v>
      </c>
      <c r="G104" s="59">
        <f t="shared" ref="G104:G115" si="41">((F104/F91)-1)*100</f>
        <v>7.772531292785323</v>
      </c>
      <c r="H104" s="61">
        <f t="shared" si="32"/>
        <v>-39.200975910000004</v>
      </c>
      <c r="I104" s="31">
        <f t="shared" ref="I104:I115" si="42">((H104/H91)-1)*100</f>
        <v>23.94465237191541</v>
      </c>
    </row>
    <row r="105" spans="1:9" ht="18.75" hidden="1">
      <c r="A105" s="39" t="s">
        <v>47</v>
      </c>
      <c r="B105" s="58">
        <f t="shared" si="31"/>
        <v>131.8733886</v>
      </c>
      <c r="C105" s="59">
        <f t="shared" si="39"/>
        <v>4.397186722880253</v>
      </c>
      <c r="D105" s="26">
        <v>52.2174902</v>
      </c>
      <c r="E105" s="60">
        <f t="shared" si="40"/>
        <v>7.2070361207156708</v>
      </c>
      <c r="F105" s="58">
        <v>79.655898399999998</v>
      </c>
      <c r="G105" s="59">
        <f t="shared" si="41"/>
        <v>2.6337974062197622</v>
      </c>
      <c r="H105" s="61">
        <f t="shared" si="32"/>
        <v>-27.438408199999998</v>
      </c>
      <c r="I105" s="144">
        <f t="shared" si="42"/>
        <v>-5.0725646774875566</v>
      </c>
    </row>
    <row r="106" spans="1:9" ht="18.75" hidden="1">
      <c r="A106" s="39" t="s">
        <v>48</v>
      </c>
      <c r="B106" s="58">
        <f t="shared" si="31"/>
        <v>149.27801396000001</v>
      </c>
      <c r="C106" s="59">
        <f t="shared" si="39"/>
        <v>8.7556823699462605</v>
      </c>
      <c r="D106" s="26">
        <v>59.138630169999999</v>
      </c>
      <c r="E106" s="60">
        <f t="shared" si="40"/>
        <v>5.6627317800212351</v>
      </c>
      <c r="F106" s="58">
        <v>90.139383789999997</v>
      </c>
      <c r="G106" s="59">
        <f t="shared" si="41"/>
        <v>10.885200838244202</v>
      </c>
      <c r="H106" s="61">
        <f t="shared" si="32"/>
        <v>-31.000753619999998</v>
      </c>
      <c r="I106" s="31">
        <f t="shared" si="42"/>
        <v>22.428665146677453</v>
      </c>
    </row>
    <row r="107" spans="1:9" ht="18.75" hidden="1">
      <c r="A107" s="39" t="s">
        <v>49</v>
      </c>
      <c r="B107" s="58">
        <f t="shared" si="31"/>
        <v>145.41650071999999</v>
      </c>
      <c r="C107" s="59">
        <f t="shared" si="39"/>
        <v>3.1020401230980044</v>
      </c>
      <c r="D107" s="26">
        <v>55.363825169999998</v>
      </c>
      <c r="E107" s="60">
        <f t="shared" si="40"/>
        <v>4.2194601114668107</v>
      </c>
      <c r="F107" s="58">
        <v>90.052675550000004</v>
      </c>
      <c r="G107" s="59">
        <f t="shared" si="41"/>
        <v>2.4268734440550555</v>
      </c>
      <c r="H107" s="61">
        <f t="shared" si="32"/>
        <v>-34.688850380000005</v>
      </c>
      <c r="I107" s="31">
        <f t="shared" si="42"/>
        <v>-0.30978168460445987</v>
      </c>
    </row>
    <row r="108" spans="1:9" ht="18.75" hidden="1">
      <c r="A108" s="39" t="s">
        <v>50</v>
      </c>
      <c r="B108" s="58">
        <f t="shared" si="31"/>
        <v>156.08076990000001</v>
      </c>
      <c r="C108" s="59">
        <f t="shared" si="39"/>
        <v>1.0389613860418034</v>
      </c>
      <c r="D108" s="26">
        <v>61.549001179999998</v>
      </c>
      <c r="E108" s="60">
        <f t="shared" si="40"/>
        <v>4.6975557356293551</v>
      </c>
      <c r="F108" s="58">
        <v>94.531768720000002</v>
      </c>
      <c r="G108" s="59">
        <f t="shared" si="41"/>
        <v>-1.2087443189786495</v>
      </c>
      <c r="H108" s="61">
        <f t="shared" si="32"/>
        <v>-32.982767540000005</v>
      </c>
      <c r="I108" s="31">
        <f t="shared" si="42"/>
        <v>-10.618150496726919</v>
      </c>
    </row>
    <row r="109" spans="1:9" ht="18.75" hidden="1">
      <c r="A109" s="39" t="s">
        <v>51</v>
      </c>
      <c r="B109" s="58">
        <f t="shared" si="31"/>
        <v>145.90701819999998</v>
      </c>
      <c r="C109" s="59">
        <f t="shared" si="39"/>
        <v>-2.1550435904118648</v>
      </c>
      <c r="D109" s="26">
        <v>61.104142420000002</v>
      </c>
      <c r="E109" s="60">
        <f t="shared" si="40"/>
        <v>4.2402866616896517</v>
      </c>
      <c r="F109" s="58">
        <v>84.802875779999994</v>
      </c>
      <c r="G109" s="59">
        <f t="shared" si="41"/>
        <v>-6.2973235555037981</v>
      </c>
      <c r="H109" s="61">
        <f t="shared" si="32"/>
        <v>-23.698733359999991</v>
      </c>
      <c r="I109" s="31">
        <f t="shared" si="42"/>
        <v>-25.670939818887028</v>
      </c>
    </row>
    <row r="110" spans="1:9" ht="18.75" hidden="1">
      <c r="A110" s="39" t="s">
        <v>52</v>
      </c>
      <c r="B110" s="58">
        <f t="shared" si="31"/>
        <v>157.41852833000002</v>
      </c>
      <c r="C110" s="59">
        <f t="shared" si="39"/>
        <v>3.2339682123970759</v>
      </c>
      <c r="D110" s="26">
        <v>61.743690749999999</v>
      </c>
      <c r="E110" s="60">
        <f t="shared" si="40"/>
        <v>5.5208764737783245</v>
      </c>
      <c r="F110" s="58">
        <v>95.674837580000002</v>
      </c>
      <c r="G110" s="59">
        <f t="shared" si="41"/>
        <v>1.8100150399926074</v>
      </c>
      <c r="H110" s="61">
        <f t="shared" si="32"/>
        <v>-33.931146830000003</v>
      </c>
      <c r="I110" s="31">
        <f t="shared" si="42"/>
        <v>-4.3132386246424792</v>
      </c>
    </row>
    <row r="111" spans="1:9" ht="18.75" hidden="1">
      <c r="A111" s="39" t="s">
        <v>53</v>
      </c>
      <c r="B111" s="58">
        <f t="shared" si="31"/>
        <v>152.14051821999999</v>
      </c>
      <c r="C111" s="59">
        <f t="shared" si="39"/>
        <v>-4.0748266286862345</v>
      </c>
      <c r="D111" s="26">
        <v>62.676652679999997</v>
      </c>
      <c r="E111" s="60">
        <f t="shared" si="40"/>
        <v>1.3635127796426172</v>
      </c>
      <c r="F111" s="58">
        <v>89.46386554</v>
      </c>
      <c r="G111" s="59">
        <f t="shared" si="41"/>
        <v>-7.5497935618529795</v>
      </c>
      <c r="H111" s="61">
        <f t="shared" si="32"/>
        <v>-26.787212860000004</v>
      </c>
      <c r="I111" s="31">
        <f t="shared" si="42"/>
        <v>-23.325427168678047</v>
      </c>
    </row>
    <row r="112" spans="1:9" ht="18.75" hidden="1">
      <c r="A112" s="39" t="s">
        <v>54</v>
      </c>
      <c r="B112" s="34">
        <f t="shared" si="31"/>
        <v>149.99860654</v>
      </c>
      <c r="C112" s="59">
        <f t="shared" si="39"/>
        <v>-4.9745056422051075</v>
      </c>
      <c r="D112" s="26">
        <v>59.82369267</v>
      </c>
      <c r="E112" s="60">
        <f t="shared" si="40"/>
        <v>-0.80916647986838397</v>
      </c>
      <c r="F112" s="58">
        <v>90.174913869999997</v>
      </c>
      <c r="G112" s="59">
        <f t="shared" si="41"/>
        <v>-7.5500728306920006</v>
      </c>
      <c r="H112" s="61">
        <f t="shared" si="32"/>
        <v>-30.351221199999998</v>
      </c>
      <c r="I112" s="31">
        <f t="shared" si="42"/>
        <v>-18.470920287702175</v>
      </c>
    </row>
    <row r="113" spans="1:9" ht="18.75" hidden="1">
      <c r="A113" s="39" t="s">
        <v>55</v>
      </c>
      <c r="B113" s="58">
        <f t="shared" si="31"/>
        <v>158.95178498999999</v>
      </c>
      <c r="C113" s="59">
        <f t="shared" si="39"/>
        <v>-4.0092656352032963</v>
      </c>
      <c r="D113" s="26">
        <v>63.274625069999999</v>
      </c>
      <c r="E113" s="60">
        <f t="shared" si="40"/>
        <v>1.4168543421319679</v>
      </c>
      <c r="F113" s="58">
        <v>95.677159919999994</v>
      </c>
      <c r="G113" s="59">
        <f t="shared" si="41"/>
        <v>-7.2896795382620834</v>
      </c>
      <c r="H113" s="61">
        <f t="shared" si="32"/>
        <v>-32.402534849999995</v>
      </c>
      <c r="I113" s="31">
        <f t="shared" si="42"/>
        <v>-20.600465731719552</v>
      </c>
    </row>
    <row r="114" spans="1:9" ht="18.75" hidden="1">
      <c r="A114" s="39" t="s">
        <v>56</v>
      </c>
      <c r="B114" s="58">
        <f t="shared" si="31"/>
        <v>145.53496974000001</v>
      </c>
      <c r="C114" s="59">
        <f t="shared" si="39"/>
        <v>-3.2231644655584701</v>
      </c>
      <c r="D114" s="26">
        <v>56.151543449999998</v>
      </c>
      <c r="E114" s="60">
        <f t="shared" si="40"/>
        <v>0.83250316570027127</v>
      </c>
      <c r="F114" s="58">
        <v>89.383426290000003</v>
      </c>
      <c r="G114" s="59">
        <f t="shared" si="41"/>
        <v>-5.6082317208764554</v>
      </c>
      <c r="H114" s="61">
        <f t="shared" si="32"/>
        <v>-33.231882840000004</v>
      </c>
      <c r="I114" s="31">
        <f t="shared" si="42"/>
        <v>-14.803480386798707</v>
      </c>
    </row>
    <row r="115" spans="1:9" ht="18.75" hidden="1">
      <c r="A115" s="39" t="s">
        <v>57</v>
      </c>
      <c r="B115" s="58">
        <f t="shared" si="31"/>
        <v>139.70688761</v>
      </c>
      <c r="C115" s="59">
        <f t="shared" si="39"/>
        <v>5.8857634034503059</v>
      </c>
      <c r="D115" s="26">
        <v>57.507090060000003</v>
      </c>
      <c r="E115" s="60">
        <f t="shared" si="40"/>
        <v>21.814374433478221</v>
      </c>
      <c r="F115" s="58">
        <v>82.19979755</v>
      </c>
      <c r="G115" s="59">
        <f t="shared" si="41"/>
        <v>-2.9888915937601124</v>
      </c>
      <c r="H115" s="61">
        <f t="shared" si="32"/>
        <v>-24.692707489999997</v>
      </c>
      <c r="I115" s="31">
        <f t="shared" si="42"/>
        <v>-34.194136958445362</v>
      </c>
    </row>
    <row r="116" spans="1:9" ht="18.600000000000001" customHeight="1">
      <c r="A116" s="29" t="s">
        <v>78</v>
      </c>
      <c r="B116" s="8">
        <f>D116+F116</f>
        <v>1495.66750843</v>
      </c>
      <c r="C116" s="65">
        <f>((B116/B103)-1)*100</f>
        <v>-15.836030753538422</v>
      </c>
      <c r="D116" s="10">
        <f>SUM(D117:D128)</f>
        <v>638.79430010999988</v>
      </c>
      <c r="E116" s="66">
        <f>((D116/D103)-1)*100</f>
        <v>-9.1770565135348754</v>
      </c>
      <c r="F116" s="8">
        <f>SUM(F117:F128)</f>
        <v>856.87320832000012</v>
      </c>
      <c r="G116" s="65">
        <f>((F116/F103)-1)*100</f>
        <v>-20.197880072471719</v>
      </c>
      <c r="H116" s="12">
        <f>D116-F116</f>
        <v>-218.07890821000024</v>
      </c>
      <c r="I116" s="19">
        <f>((H116/H103)-1)*100</f>
        <v>-41.124548576088046</v>
      </c>
    </row>
    <row r="117" spans="1:9" ht="18.75" hidden="1">
      <c r="A117" s="39" t="s">
        <v>46</v>
      </c>
      <c r="B117" s="58">
        <f t="shared" si="31"/>
        <v>150.81789621000001</v>
      </c>
      <c r="C117" s="59">
        <f t="shared" ref="C117:C128" si="43">((B117/B104)-1)*100</f>
        <v>4.169912230873396</v>
      </c>
      <c r="D117" s="26">
        <v>57.887744949999998</v>
      </c>
      <c r="E117" s="60">
        <f t="shared" ref="E117:E128" si="44">((D117/D104)-1)*100</f>
        <v>9.6569672688648023</v>
      </c>
      <c r="F117" s="58">
        <v>92.930151260000002</v>
      </c>
      <c r="G117" s="59">
        <f t="shared" ref="G117:G128" si="45">((F117/F104)-1)*100</f>
        <v>1.0211112294060021</v>
      </c>
      <c r="H117" s="61">
        <f t="shared" si="32"/>
        <v>-35.042406310000004</v>
      </c>
      <c r="I117" s="31">
        <f t="shared" ref="I117:I128" si="46">((H117/H104)-1)*100</f>
        <v>-10.608331816910621</v>
      </c>
    </row>
    <row r="118" spans="1:9" ht="18.75" hidden="1">
      <c r="A118" s="39" t="s">
        <v>47</v>
      </c>
      <c r="B118" s="58">
        <f t="shared" si="31"/>
        <v>124.5755174</v>
      </c>
      <c r="C118" s="59">
        <f t="shared" si="43"/>
        <v>-5.5339983885118738</v>
      </c>
      <c r="D118" s="26">
        <v>54.006840279999999</v>
      </c>
      <c r="E118" s="60">
        <f t="shared" si="44"/>
        <v>3.4267255533472651</v>
      </c>
      <c r="F118" s="58">
        <v>70.568677120000004</v>
      </c>
      <c r="G118" s="59">
        <f t="shared" si="45"/>
        <v>-11.408095900654603</v>
      </c>
      <c r="H118" s="61">
        <f t="shared" si="32"/>
        <v>-16.561836840000005</v>
      </c>
      <c r="I118" s="31">
        <f t="shared" si="46"/>
        <v>-39.639950250466768</v>
      </c>
    </row>
    <row r="119" spans="1:9" ht="18.75" hidden="1">
      <c r="A119" s="39" t="s">
        <v>48</v>
      </c>
      <c r="B119" s="58">
        <f t="shared" si="31"/>
        <v>114.53856166</v>
      </c>
      <c r="C119" s="59">
        <f t="shared" si="43"/>
        <v>-23.271646894571273</v>
      </c>
      <c r="D119" s="26">
        <v>45.427821229999999</v>
      </c>
      <c r="E119" s="60">
        <f t="shared" si="44"/>
        <v>-23.184184179760148</v>
      </c>
      <c r="F119" s="58">
        <v>69.110740430000007</v>
      </c>
      <c r="G119" s="59">
        <f t="shared" si="45"/>
        <v>-23.329029416254887</v>
      </c>
      <c r="H119" s="61">
        <f t="shared" si="32"/>
        <v>-23.682919200000008</v>
      </c>
      <c r="I119" s="31">
        <f t="shared" si="46"/>
        <v>-23.60534363035266</v>
      </c>
    </row>
    <row r="120" spans="1:9" ht="18.75" hidden="1">
      <c r="A120" s="39" t="s">
        <v>49</v>
      </c>
      <c r="B120" s="58">
        <f t="shared" si="31"/>
        <v>61.1672692</v>
      </c>
      <c r="C120" s="59">
        <f t="shared" si="43"/>
        <v>-57.93650039909997</v>
      </c>
      <c r="D120" s="26">
        <v>28.34012019</v>
      </c>
      <c r="E120" s="60">
        <f t="shared" si="44"/>
        <v>-48.811123322893771</v>
      </c>
      <c r="F120" s="58">
        <v>32.827149009999999</v>
      </c>
      <c r="G120" s="59">
        <f t="shared" si="45"/>
        <v>-63.546725503149148</v>
      </c>
      <c r="H120" s="61">
        <f t="shared" si="32"/>
        <v>-4.487028819999999</v>
      </c>
      <c r="I120" s="31">
        <f t="shared" si="46"/>
        <v>-87.064924980658873</v>
      </c>
    </row>
    <row r="121" spans="1:9" ht="18.75" hidden="1">
      <c r="A121" s="39" t="s">
        <v>50</v>
      </c>
      <c r="B121" s="58">
        <f t="shared" si="31"/>
        <v>103.88770814999999</v>
      </c>
      <c r="C121" s="59">
        <f t="shared" si="43"/>
        <v>-33.439777227803134</v>
      </c>
      <c r="D121" s="26">
        <v>45.338177549999997</v>
      </c>
      <c r="E121" s="60">
        <f t="shared" si="44"/>
        <v>-26.338077497945843</v>
      </c>
      <c r="F121" s="58">
        <v>58.549530599999997</v>
      </c>
      <c r="G121" s="59">
        <f t="shared" si="45"/>
        <v>-38.063646335210564</v>
      </c>
      <c r="H121" s="61">
        <f t="shared" si="32"/>
        <v>-13.21135305</v>
      </c>
      <c r="I121" s="31">
        <f t="shared" si="46"/>
        <v>-59.944680100061731</v>
      </c>
    </row>
    <row r="122" spans="1:9" ht="18.75" hidden="1">
      <c r="A122" s="39" t="s">
        <v>51</v>
      </c>
      <c r="B122" s="58">
        <f t="shared" si="31"/>
        <v>121.37604770999999</v>
      </c>
      <c r="C122" s="59">
        <f t="shared" si="43"/>
        <v>-16.812741972681877</v>
      </c>
      <c r="D122" s="26">
        <v>53.810617630000003</v>
      </c>
      <c r="E122" s="60">
        <f t="shared" si="44"/>
        <v>-11.936219871752519</v>
      </c>
      <c r="F122" s="58">
        <v>67.565430079999999</v>
      </c>
      <c r="G122" s="59">
        <f t="shared" si="45"/>
        <v>-20.326487211021316</v>
      </c>
      <c r="H122" s="61">
        <f t="shared" si="32"/>
        <v>-13.754812449999996</v>
      </c>
      <c r="I122" s="31">
        <f t="shared" si="46"/>
        <v>-41.959714719538063</v>
      </c>
    </row>
    <row r="123" spans="1:9" ht="18.75" hidden="1">
      <c r="A123" s="39" t="s">
        <v>52</v>
      </c>
      <c r="B123" s="58">
        <f t="shared" si="31"/>
        <v>132.21571125999998</v>
      </c>
      <c r="C123" s="59">
        <f t="shared" si="43"/>
        <v>-16.010070312159698</v>
      </c>
      <c r="D123" s="26">
        <v>56.809591609999998</v>
      </c>
      <c r="E123" s="60">
        <f t="shared" si="44"/>
        <v>-7.9912604511741208</v>
      </c>
      <c r="F123" s="58">
        <v>75.406119649999994</v>
      </c>
      <c r="G123" s="59">
        <f t="shared" si="45"/>
        <v>-21.18500375090996</v>
      </c>
      <c r="H123" s="61">
        <f t="shared" si="32"/>
        <v>-18.596528039999995</v>
      </c>
      <c r="I123" s="31">
        <f t="shared" si="46"/>
        <v>-45.19334069911838</v>
      </c>
    </row>
    <row r="124" spans="1:9" ht="18.75" hidden="1">
      <c r="A124" s="39" t="s">
        <v>53</v>
      </c>
      <c r="B124" s="58">
        <f t="shared" si="31"/>
        <v>128.22650662999999</v>
      </c>
      <c r="C124" s="59">
        <f t="shared" si="43"/>
        <v>-15.718371325263657</v>
      </c>
      <c r="D124" s="26">
        <v>54.959459369999998</v>
      </c>
      <c r="E124" s="60">
        <f t="shared" si="44"/>
        <v>-12.312708129773087</v>
      </c>
      <c r="F124" s="58">
        <v>73.267047259999998</v>
      </c>
      <c r="G124" s="59">
        <f t="shared" si="45"/>
        <v>-18.104313045537111</v>
      </c>
      <c r="H124" s="61">
        <f t="shared" si="32"/>
        <v>-18.307587890000001</v>
      </c>
      <c r="I124" s="31">
        <f t="shared" si="46"/>
        <v>-31.655495531833399</v>
      </c>
    </row>
    <row r="125" spans="1:9" ht="18.75" hidden="1">
      <c r="A125" s="39" t="s">
        <v>54</v>
      </c>
      <c r="B125" s="34">
        <f t="shared" si="31"/>
        <v>142.89396704000001</v>
      </c>
      <c r="C125" s="59">
        <f t="shared" si="43"/>
        <v>-4.7364703338796721</v>
      </c>
      <c r="D125" s="26">
        <v>62.533039930000001</v>
      </c>
      <c r="E125" s="60">
        <f t="shared" si="44"/>
        <v>4.5288866986953336</v>
      </c>
      <c r="F125" s="58">
        <v>80.360927110000006</v>
      </c>
      <c r="G125" s="59">
        <f t="shared" si="45"/>
        <v>-10.883278218760772</v>
      </c>
      <c r="H125" s="61">
        <f t="shared" si="32"/>
        <v>-17.827887180000005</v>
      </c>
      <c r="I125" s="31">
        <f t="shared" si="46"/>
        <v>-41.2613843030474</v>
      </c>
    </row>
    <row r="126" spans="1:9" ht="18.75" hidden="1">
      <c r="A126" s="39" t="s">
        <v>55</v>
      </c>
      <c r="B126" s="58">
        <f t="shared" si="31"/>
        <v>143.21261981999999</v>
      </c>
      <c r="C126" s="59">
        <f t="shared" si="43"/>
        <v>-9.901848646110011</v>
      </c>
      <c r="D126" s="26">
        <v>62.676749839999999</v>
      </c>
      <c r="E126" s="60">
        <f t="shared" si="44"/>
        <v>-0.94488940762363915</v>
      </c>
      <c r="F126" s="58">
        <v>80.535869980000001</v>
      </c>
      <c r="G126" s="59">
        <f t="shared" si="45"/>
        <v>-15.825396523747482</v>
      </c>
      <c r="H126" s="61">
        <f t="shared" si="32"/>
        <v>-17.859120140000002</v>
      </c>
      <c r="I126" s="31">
        <f t="shared" si="46"/>
        <v>-44.88357092222985</v>
      </c>
    </row>
    <row r="127" spans="1:9" ht="18.75" hidden="1">
      <c r="A127" s="39" t="s">
        <v>56</v>
      </c>
      <c r="B127" s="58">
        <f t="shared" si="31"/>
        <v>134.25914241000001</v>
      </c>
      <c r="C127" s="59">
        <f t="shared" si="43"/>
        <v>-7.7478473731395265</v>
      </c>
      <c r="D127" s="26">
        <v>58.50044166</v>
      </c>
      <c r="E127" s="60">
        <f t="shared" si="44"/>
        <v>4.1831409533587882</v>
      </c>
      <c r="F127" s="58">
        <v>75.758700750000003</v>
      </c>
      <c r="G127" s="59">
        <f t="shared" si="45"/>
        <v>-15.243011043003952</v>
      </c>
      <c r="H127" s="61">
        <f t="shared" si="32"/>
        <v>-17.258259090000003</v>
      </c>
      <c r="I127" s="31">
        <f t="shared" si="46"/>
        <v>-48.067164376172911</v>
      </c>
    </row>
    <row r="128" spans="1:9" ht="18.75" hidden="1">
      <c r="A128" s="39" t="s">
        <v>57</v>
      </c>
      <c r="B128" s="58">
        <f t="shared" si="31"/>
        <v>138.49656093999999</v>
      </c>
      <c r="C128" s="59">
        <f t="shared" si="43"/>
        <v>-0.86633285638622048</v>
      </c>
      <c r="D128" s="26">
        <v>58.503695870000001</v>
      </c>
      <c r="E128" s="60">
        <f t="shared" si="44"/>
        <v>1.7330138057067179</v>
      </c>
      <c r="F128" s="58">
        <v>79.992865069999993</v>
      </c>
      <c r="G128" s="59">
        <f t="shared" si="45"/>
        <v>-2.6848393132082649</v>
      </c>
      <c r="H128" s="61">
        <f t="shared" si="32"/>
        <v>-21.489169199999992</v>
      </c>
      <c r="I128" s="31">
        <f t="shared" si="46"/>
        <v>-12.973621022714365</v>
      </c>
    </row>
    <row r="129" spans="1:9" ht="18.75">
      <c r="A129" s="36" t="s">
        <v>79</v>
      </c>
      <c r="B129" s="15">
        <f t="shared" si="31"/>
        <v>1918.7720275800002</v>
      </c>
      <c r="C129" s="37">
        <f>((B129/B116)-1)*100</f>
        <v>28.288674907040836</v>
      </c>
      <c r="D129" s="15">
        <f>SUM(D130:D141)</f>
        <v>745.69163349000007</v>
      </c>
      <c r="E129" s="37">
        <f>((D129/D116)-1)*100</f>
        <v>16.734234065894537</v>
      </c>
      <c r="F129" s="15">
        <f>SUM(F130:F141)</f>
        <v>1173.08039409</v>
      </c>
      <c r="G129" s="37">
        <f>((F129/F116)-1)*100</f>
        <v>36.902447491614424</v>
      </c>
      <c r="H129" s="17">
        <f t="shared" si="32"/>
        <v>-427.38876059999996</v>
      </c>
      <c r="I129" s="48">
        <f>((H129/H116)-1)*100</f>
        <v>95.978952805671454</v>
      </c>
    </row>
    <row r="130" spans="1:9" ht="18.75" hidden="1">
      <c r="A130" s="39" t="s">
        <v>46</v>
      </c>
      <c r="B130" s="58">
        <f t="shared" si="31"/>
        <v>139.19766684000001</v>
      </c>
      <c r="C130" s="59">
        <f t="shared" ref="C130:C141" si="47">((B130/B117)-1)*100</f>
        <v>-7.7048080247850042</v>
      </c>
      <c r="D130" s="26">
        <v>55.214673519999998</v>
      </c>
      <c r="E130" s="60">
        <f t="shared" ref="E130:E141" si="48">((D130/D117)-1)*100</f>
        <v>-4.617681052023781</v>
      </c>
      <c r="F130" s="58">
        <v>83.982993320000006</v>
      </c>
      <c r="G130" s="59">
        <f t="shared" ref="G130:G141" si="49">((F130/F117)-1)*100</f>
        <v>-9.6278310308218877</v>
      </c>
      <c r="H130" s="61">
        <f t="shared" si="32"/>
        <v>-28.768319800000008</v>
      </c>
      <c r="I130" s="31">
        <f>((H130/H117)-1)*100</f>
        <v>-17.904268486863494</v>
      </c>
    </row>
    <row r="131" spans="1:9" ht="18.75" hidden="1">
      <c r="A131" s="39" t="s">
        <v>47</v>
      </c>
      <c r="B131" s="58">
        <f t="shared" si="31"/>
        <v>134.12101315999999</v>
      </c>
      <c r="C131" s="59">
        <f t="shared" si="47"/>
        <v>7.6624171098967464</v>
      </c>
      <c r="D131" s="26">
        <v>53.503289479999999</v>
      </c>
      <c r="E131" s="60">
        <f t="shared" si="48"/>
        <v>-0.93238337475276545</v>
      </c>
      <c r="F131" s="58">
        <v>80.617723679999997</v>
      </c>
      <c r="G131" s="59">
        <f t="shared" si="49"/>
        <v>14.240094855273933</v>
      </c>
      <c r="H131" s="61">
        <f t="shared" si="32"/>
        <v>-27.114434199999998</v>
      </c>
      <c r="I131" s="31">
        <f t="shared" ref="I131:I141" si="50">((H131/H118)-1)*100</f>
        <v>63.71634657403127</v>
      </c>
    </row>
    <row r="132" spans="1:9" ht="18.75" hidden="1">
      <c r="A132" s="39" t="s">
        <v>48</v>
      </c>
      <c r="B132" s="58">
        <f t="shared" si="31"/>
        <v>162.95709687999999</v>
      </c>
      <c r="C132" s="59">
        <f t="shared" si="47"/>
        <v>42.272693596176936</v>
      </c>
      <c r="D132" s="26">
        <v>67.720361960000005</v>
      </c>
      <c r="E132" s="60">
        <f t="shared" si="48"/>
        <v>49.07244091045748</v>
      </c>
      <c r="F132" s="58">
        <v>95.236734920000004</v>
      </c>
      <c r="G132" s="59">
        <f t="shared" si="49"/>
        <v>37.803088676878161</v>
      </c>
      <c r="H132" s="61">
        <f t="shared" si="32"/>
        <v>-27.516372959999998</v>
      </c>
      <c r="I132" s="31">
        <f t="shared" si="50"/>
        <v>16.186576188631285</v>
      </c>
    </row>
    <row r="133" spans="1:9" ht="18.75" hidden="1">
      <c r="A133" s="39" t="s">
        <v>49</v>
      </c>
      <c r="B133" s="58">
        <f t="shared" si="31"/>
        <v>146.45854822999999</v>
      </c>
      <c r="C133" s="59">
        <f t="shared" si="47"/>
        <v>139.43940958214296</v>
      </c>
      <c r="D133" s="26">
        <v>57.804554459999999</v>
      </c>
      <c r="E133" s="60">
        <f t="shared" si="48"/>
        <v>103.96721704940659</v>
      </c>
      <c r="F133" s="58">
        <v>88.65399377</v>
      </c>
      <c r="G133" s="59">
        <f t="shared" si="49"/>
        <v>170.06303149564923</v>
      </c>
      <c r="H133" s="61">
        <f t="shared" si="32"/>
        <v>-30.849439310000001</v>
      </c>
      <c r="I133" s="31">
        <f t="shared" si="50"/>
        <v>587.52487553668095</v>
      </c>
    </row>
    <row r="134" spans="1:9" ht="18.75" hidden="1">
      <c r="A134" s="39" t="s">
        <v>50</v>
      </c>
      <c r="B134" s="58">
        <f t="shared" si="31"/>
        <v>145.41222407999999</v>
      </c>
      <c r="C134" s="59">
        <f t="shared" si="47"/>
        <v>39.97057656719516</v>
      </c>
      <c r="D134" s="26">
        <v>58.93108642</v>
      </c>
      <c r="E134" s="60">
        <f t="shared" si="48"/>
        <v>29.981154083684601</v>
      </c>
      <c r="F134" s="58">
        <v>86.481137660000002</v>
      </c>
      <c r="G134" s="59">
        <f t="shared" si="49"/>
        <v>47.705945331694942</v>
      </c>
      <c r="H134" s="61">
        <f t="shared" si="32"/>
        <v>-27.550051240000002</v>
      </c>
      <c r="I134" s="31">
        <f t="shared" si="50"/>
        <v>108.53315429338255</v>
      </c>
    </row>
    <row r="135" spans="1:9" ht="18.75" hidden="1">
      <c r="A135" s="39" t="s">
        <v>51</v>
      </c>
      <c r="B135" s="58">
        <f t="shared" si="31"/>
        <v>165.45079857000002</v>
      </c>
      <c r="C135" s="59">
        <f t="shared" si="47"/>
        <v>36.312560584693323</v>
      </c>
      <c r="D135" s="26">
        <v>65.739192930000002</v>
      </c>
      <c r="E135" s="60">
        <f t="shared" si="48"/>
        <v>22.167698170685355</v>
      </c>
      <c r="F135" s="58">
        <v>99.711605640000002</v>
      </c>
      <c r="G135" s="59">
        <f t="shared" si="49"/>
        <v>47.577844945170526</v>
      </c>
      <c r="H135" s="61">
        <f t="shared" si="32"/>
        <v>-33.97241271</v>
      </c>
      <c r="I135" s="31">
        <f t="shared" si="50"/>
        <v>146.98564835756818</v>
      </c>
    </row>
    <row r="136" spans="1:9" ht="18.75" hidden="1">
      <c r="A136" s="39" t="s">
        <v>52</v>
      </c>
      <c r="B136" s="58">
        <f t="shared" si="31"/>
        <v>166.30191302</v>
      </c>
      <c r="C136" s="59">
        <f t="shared" si="47"/>
        <v>25.780749833104231</v>
      </c>
      <c r="D136" s="26">
        <v>64.854427770000001</v>
      </c>
      <c r="E136" s="60">
        <f t="shared" si="48"/>
        <v>14.161052618065106</v>
      </c>
      <c r="F136" s="58">
        <v>101.44748525</v>
      </c>
      <c r="G136" s="59">
        <f t="shared" si="49"/>
        <v>34.534817228192985</v>
      </c>
      <c r="H136" s="61">
        <f t="shared" si="32"/>
        <v>-36.593057479999999</v>
      </c>
      <c r="I136" s="31">
        <f t="shared" si="50"/>
        <v>96.773598820653888</v>
      </c>
    </row>
    <row r="137" spans="1:9" ht="18.75" hidden="1">
      <c r="A137" s="39" t="s">
        <v>53</v>
      </c>
      <c r="B137" s="58">
        <f t="shared" si="31"/>
        <v>165.88420580000002</v>
      </c>
      <c r="C137" s="59">
        <f t="shared" si="47"/>
        <v>29.368108170225703</v>
      </c>
      <c r="D137" s="26">
        <v>65.396163229999999</v>
      </c>
      <c r="E137" s="60">
        <f t="shared" si="48"/>
        <v>18.989822643155318</v>
      </c>
      <c r="F137" s="58">
        <v>100.48804257</v>
      </c>
      <c r="G137" s="59">
        <f t="shared" si="49"/>
        <v>37.153121803041799</v>
      </c>
      <c r="H137" s="61">
        <f t="shared" si="32"/>
        <v>-35.091879340000006</v>
      </c>
      <c r="I137" s="31">
        <f t="shared" si="50"/>
        <v>91.67942577060056</v>
      </c>
    </row>
    <row r="138" spans="1:9" ht="18.75" hidden="1">
      <c r="A138" s="39" t="s">
        <v>54</v>
      </c>
      <c r="B138" s="34">
        <f t="shared" si="31"/>
        <v>173.72642465999999</v>
      </c>
      <c r="C138" s="59">
        <f t="shared" si="47"/>
        <v>21.577158405413389</v>
      </c>
      <c r="D138" s="26">
        <v>66.887291399999995</v>
      </c>
      <c r="E138" s="60">
        <f t="shared" si="48"/>
        <v>6.9631213753148291</v>
      </c>
      <c r="F138" s="58">
        <v>106.83913326</v>
      </c>
      <c r="G138" s="59">
        <f t="shared" si="49"/>
        <v>32.949104872515946</v>
      </c>
      <c r="H138" s="61">
        <f t="shared" si="32"/>
        <v>-39.951841860000002</v>
      </c>
      <c r="I138" s="31">
        <f t="shared" si="50"/>
        <v>124.09745729611461</v>
      </c>
    </row>
    <row r="139" spans="1:9" ht="18.75" hidden="1">
      <c r="A139" s="39" t="s">
        <v>55</v>
      </c>
      <c r="B139" s="58">
        <f t="shared" si="31"/>
        <v>168.42737266</v>
      </c>
      <c r="C139" s="59">
        <f t="shared" si="47"/>
        <v>17.606516012130591</v>
      </c>
      <c r="D139" s="26">
        <v>64.120826170000001</v>
      </c>
      <c r="E139" s="60">
        <f t="shared" si="48"/>
        <v>2.304006403788339</v>
      </c>
      <c r="F139" s="58">
        <v>104.30654649</v>
      </c>
      <c r="G139" s="59">
        <f t="shared" si="49"/>
        <v>29.515638827646761</v>
      </c>
      <c r="H139" s="61">
        <f t="shared" si="32"/>
        <v>-40.185720320000001</v>
      </c>
      <c r="I139" s="31">
        <f t="shared" si="50"/>
        <v>125.0151183539773</v>
      </c>
    </row>
    <row r="140" spans="1:9" ht="18.75" hidden="1">
      <c r="A140" s="39" t="s">
        <v>56</v>
      </c>
      <c r="B140" s="58">
        <f t="shared" si="31"/>
        <v>172.52833421</v>
      </c>
      <c r="C140" s="59">
        <f t="shared" si="47"/>
        <v>28.50397456221916</v>
      </c>
      <c r="D140" s="26">
        <v>62.732577939999999</v>
      </c>
      <c r="E140" s="60">
        <f t="shared" si="48"/>
        <v>7.2343663738418273</v>
      </c>
      <c r="F140" s="58">
        <v>109.79575627</v>
      </c>
      <c r="G140" s="59">
        <f t="shared" si="49"/>
        <v>44.928246106438131</v>
      </c>
      <c r="H140" s="61">
        <f t="shared" si="32"/>
        <v>-47.06317833</v>
      </c>
      <c r="I140" s="31">
        <f t="shared" si="50"/>
        <v>172.69945412553193</v>
      </c>
    </row>
    <row r="141" spans="1:9" ht="18.75" hidden="1">
      <c r="A141" s="39" t="s">
        <v>57</v>
      </c>
      <c r="B141" s="58">
        <f t="shared" si="31"/>
        <v>178.30642947000001</v>
      </c>
      <c r="C141" s="59">
        <f t="shared" si="47"/>
        <v>28.744301129070337</v>
      </c>
      <c r="D141" s="26">
        <v>62.787188209999997</v>
      </c>
      <c r="E141" s="60">
        <f t="shared" si="48"/>
        <v>7.321746560282727</v>
      </c>
      <c r="F141" s="58">
        <v>115.51924126</v>
      </c>
      <c r="G141" s="59">
        <f t="shared" si="49"/>
        <v>44.411931187752373</v>
      </c>
      <c r="H141" s="61">
        <f t="shared" si="32"/>
        <v>-52.732053050000005</v>
      </c>
      <c r="I141" s="31">
        <f t="shared" si="50"/>
        <v>145.38897971914162</v>
      </c>
    </row>
    <row r="142" spans="1:9" ht="18.600000000000001" customHeight="1">
      <c r="A142" s="29" t="s">
        <v>80</v>
      </c>
      <c r="B142" s="8">
        <f>D142+F142</f>
        <v>2169.0668183500002</v>
      </c>
      <c r="C142" s="65">
        <f>((B142/B129)-1)*100</f>
        <v>13.044529895804114</v>
      </c>
      <c r="D142" s="10">
        <f>SUM(D143:D154)</f>
        <v>789.29719350999994</v>
      </c>
      <c r="E142" s="66">
        <f>((D142/D129)-1)*100</f>
        <v>5.8476665234818759</v>
      </c>
      <c r="F142" s="8">
        <f>SUM(F143:F154)</f>
        <v>1379.76962484</v>
      </c>
      <c r="G142" s="65">
        <f>((F142/F129)-1)*100</f>
        <v>17.61935770057228</v>
      </c>
      <c r="H142" s="12">
        <f>D142-F142</f>
        <v>-590.47243133000006</v>
      </c>
      <c r="I142" s="19">
        <f>((H142/H129)-1)*100</f>
        <v>38.158156171690429</v>
      </c>
    </row>
    <row r="143" spans="1:9" ht="18.75" hidden="1">
      <c r="A143" s="39" t="s">
        <v>46</v>
      </c>
      <c r="B143" s="58">
        <f t="shared" si="31"/>
        <v>168.07790384</v>
      </c>
      <c r="C143" s="59">
        <f t="shared" ref="C143:C153" si="51">((B143/B130)-1)*100</f>
        <v>20.747644450963556</v>
      </c>
      <c r="D143" s="26">
        <v>60.459410730000002</v>
      </c>
      <c r="E143" s="60">
        <f t="shared" ref="E143:E154" si="52">((D143/D130)-1)*100</f>
        <v>9.4988105075007656</v>
      </c>
      <c r="F143" s="58">
        <v>107.61849311</v>
      </c>
      <c r="G143" s="59">
        <f t="shared" ref="G143:G154" si="53">((F143/F130)-1)*100</f>
        <v>28.143197635194749</v>
      </c>
      <c r="H143" s="61">
        <f t="shared" si="32"/>
        <v>-47.159082380000001</v>
      </c>
      <c r="I143" s="31">
        <f t="shared" ref="I143:I154" si="54">((H143/H130)-1)*100</f>
        <v>63.927134806114005</v>
      </c>
    </row>
    <row r="144" spans="1:9" ht="18.75" hidden="1">
      <c r="A144" s="39" t="s">
        <v>47</v>
      </c>
      <c r="B144" s="58">
        <f t="shared" si="31"/>
        <v>165.73655503999998</v>
      </c>
      <c r="C144" s="59">
        <f t="shared" si="51"/>
        <v>23.572400129638261</v>
      </c>
      <c r="D144" s="26">
        <v>62.009819780000001</v>
      </c>
      <c r="E144" s="60">
        <f t="shared" si="52"/>
        <v>15.899079070979028</v>
      </c>
      <c r="F144" s="58">
        <v>103.72673526</v>
      </c>
      <c r="G144" s="59">
        <f t="shared" si="53"/>
        <v>28.664926923176061</v>
      </c>
      <c r="H144" s="61">
        <f t="shared" si="32"/>
        <v>-41.716915479999997</v>
      </c>
      <c r="I144" s="31">
        <f t="shared" si="54"/>
        <v>53.855010111182764</v>
      </c>
    </row>
    <row r="145" spans="1:9" ht="18.75" hidden="1">
      <c r="A145" s="39" t="s">
        <v>48</v>
      </c>
      <c r="B145" s="58">
        <f t="shared" ref="B145:B193" si="55">D145+F145</f>
        <v>193.57897914</v>
      </c>
      <c r="C145" s="59">
        <f t="shared" si="51"/>
        <v>18.791376899988379</v>
      </c>
      <c r="D145" s="26">
        <v>71.753295969999996</v>
      </c>
      <c r="E145" s="60">
        <f t="shared" si="52"/>
        <v>5.95527533119522</v>
      </c>
      <c r="F145" s="58">
        <v>121.82568317</v>
      </c>
      <c r="G145" s="59">
        <f t="shared" si="53"/>
        <v>27.918794436133322</v>
      </c>
      <c r="H145" s="61">
        <f t="shared" ref="H145:H193" si="56">D145-F145</f>
        <v>-50.072387200000009</v>
      </c>
      <c r="I145" s="31">
        <f t="shared" si="54"/>
        <v>81.973064810501157</v>
      </c>
    </row>
    <row r="146" spans="1:9" ht="18.75" hidden="1">
      <c r="A146" s="39" t="s">
        <v>49</v>
      </c>
      <c r="B146" s="58">
        <f t="shared" si="55"/>
        <v>176.31970990000002</v>
      </c>
      <c r="C146" s="59">
        <f t="shared" si="51"/>
        <v>20.388814467220961</v>
      </c>
      <c r="D146" s="26">
        <v>61.41569982</v>
      </c>
      <c r="E146" s="60">
        <f t="shared" si="52"/>
        <v>6.2471640751056601</v>
      </c>
      <c r="F146" s="58">
        <v>114.90401008000001</v>
      </c>
      <c r="G146" s="59">
        <f t="shared" si="53"/>
        <v>29.6095135635986</v>
      </c>
      <c r="H146" s="61">
        <f t="shared" si="56"/>
        <v>-53.488310260000006</v>
      </c>
      <c r="I146" s="31">
        <f t="shared" si="54"/>
        <v>73.385032131399214</v>
      </c>
    </row>
    <row r="147" spans="1:9" ht="18.75" hidden="1">
      <c r="A147" s="39" t="s">
        <v>50</v>
      </c>
      <c r="B147" s="58">
        <f t="shared" si="55"/>
        <v>181.94348581</v>
      </c>
      <c r="C147" s="59">
        <f t="shared" si="51"/>
        <v>25.122552083311778</v>
      </c>
      <c r="D147" s="26">
        <v>63.192565809999998</v>
      </c>
      <c r="E147" s="60">
        <f t="shared" si="52"/>
        <v>7.231292767332631</v>
      </c>
      <c r="F147" s="58">
        <v>118.75091999999999</v>
      </c>
      <c r="G147" s="59">
        <f t="shared" si="53"/>
        <v>37.314243560102575</v>
      </c>
      <c r="H147" s="61">
        <f t="shared" si="56"/>
        <v>-55.558354189999996</v>
      </c>
      <c r="I147" s="31">
        <f t="shared" si="54"/>
        <v>101.6633424962007</v>
      </c>
    </row>
    <row r="148" spans="1:9" ht="18.75" hidden="1">
      <c r="A148" s="39" t="s">
        <v>51</v>
      </c>
      <c r="B148" s="58">
        <f t="shared" si="55"/>
        <v>191.57426402999999</v>
      </c>
      <c r="C148" s="59">
        <f t="shared" si="51"/>
        <v>15.789265259392193</v>
      </c>
      <c r="D148" s="26">
        <v>66.441125909999997</v>
      </c>
      <c r="E148" s="60">
        <f t="shared" si="52"/>
        <v>1.0677541793788325</v>
      </c>
      <c r="F148" s="58">
        <v>125.13313812</v>
      </c>
      <c r="G148" s="59">
        <f t="shared" si="53"/>
        <v>25.495058791633763</v>
      </c>
      <c r="H148" s="61">
        <f t="shared" si="56"/>
        <v>-58.692012210000001</v>
      </c>
      <c r="I148" s="31">
        <f t="shared" si="54"/>
        <v>72.763744250415357</v>
      </c>
    </row>
    <row r="149" spans="1:9" ht="18.75" hidden="1">
      <c r="A149" s="39" t="s">
        <v>52</v>
      </c>
      <c r="B149" s="58">
        <f t="shared" si="55"/>
        <v>184.24686141999999</v>
      </c>
      <c r="C149" s="59">
        <f t="shared" si="51"/>
        <v>10.790584470211041</v>
      </c>
      <c r="D149" s="26">
        <v>62.177571919999998</v>
      </c>
      <c r="E149" s="60">
        <f t="shared" si="52"/>
        <v>-4.1274835690374374</v>
      </c>
      <c r="F149" s="58">
        <v>122.0692895</v>
      </c>
      <c r="G149" s="59">
        <f t="shared" si="53"/>
        <v>20.327565734311783</v>
      </c>
      <c r="H149" s="61">
        <f t="shared" si="56"/>
        <v>-59.891717579999998</v>
      </c>
      <c r="I149" s="31">
        <f t="shared" si="54"/>
        <v>63.66961851365911</v>
      </c>
    </row>
    <row r="150" spans="1:9" ht="18.75" hidden="1">
      <c r="A150" s="39" t="s">
        <v>53</v>
      </c>
      <c r="B150" s="58">
        <f t="shared" si="55"/>
        <v>188.42819222999998</v>
      </c>
      <c r="C150" s="59">
        <f t="shared" si="51"/>
        <v>13.590194630813945</v>
      </c>
      <c r="D150" s="26">
        <v>64.108880459999995</v>
      </c>
      <c r="E150" s="60">
        <f t="shared" si="52"/>
        <v>-1.9684377590663771</v>
      </c>
      <c r="F150" s="58">
        <v>124.31931177</v>
      </c>
      <c r="G150" s="59">
        <f t="shared" si="53"/>
        <v>23.715527330925102</v>
      </c>
      <c r="H150" s="61">
        <f t="shared" si="56"/>
        <v>-60.210431310000004</v>
      </c>
      <c r="I150" s="31">
        <f t="shared" si="54"/>
        <v>71.579386577247917</v>
      </c>
    </row>
    <row r="151" spans="1:9" ht="18.75" hidden="1">
      <c r="A151" s="39" t="s">
        <v>54</v>
      </c>
      <c r="B151" s="34">
        <f t="shared" si="55"/>
        <v>191.69990518</v>
      </c>
      <c r="C151" s="59">
        <f t="shared" si="51"/>
        <v>10.345853001450944</v>
      </c>
      <c r="D151" s="26">
        <v>71.633287199999998</v>
      </c>
      <c r="E151" s="60">
        <f t="shared" si="52"/>
        <v>7.0955120182965015</v>
      </c>
      <c r="F151" s="58">
        <v>120.06661798</v>
      </c>
      <c r="G151" s="59">
        <f t="shared" si="53"/>
        <v>12.380748810279151</v>
      </c>
      <c r="H151" s="61">
        <f t="shared" si="56"/>
        <v>-48.433330780000006</v>
      </c>
      <c r="I151" s="31">
        <f t="shared" si="54"/>
        <v>21.229281367605026</v>
      </c>
    </row>
    <row r="152" spans="1:9" ht="18.75" hidden="1">
      <c r="A152" s="39" t="s">
        <v>55</v>
      </c>
      <c r="B152" s="58">
        <f t="shared" si="55"/>
        <v>187.34412896999999</v>
      </c>
      <c r="C152" s="59">
        <f t="shared" si="51"/>
        <v>11.23140259878468</v>
      </c>
      <c r="D152" s="26">
        <v>77.111170110000003</v>
      </c>
      <c r="E152" s="60">
        <f t="shared" si="52"/>
        <v>20.259164948310904</v>
      </c>
      <c r="F152" s="58">
        <v>110.23295886</v>
      </c>
      <c r="G152" s="59">
        <f t="shared" si="53"/>
        <v>5.6817261901851657</v>
      </c>
      <c r="H152" s="61">
        <f t="shared" si="56"/>
        <v>-33.121788749999993</v>
      </c>
      <c r="I152" s="31">
        <f t="shared" si="54"/>
        <v>-17.578213140761754</v>
      </c>
    </row>
    <row r="153" spans="1:9" ht="18.75" hidden="1">
      <c r="A153" s="39" t="s">
        <v>56</v>
      </c>
      <c r="B153" s="58">
        <f t="shared" si="55"/>
        <v>179.09866123</v>
      </c>
      <c r="C153" s="59">
        <f t="shared" si="51"/>
        <v>3.8082596983766592</v>
      </c>
      <c r="D153" s="26">
        <v>71.001982310000002</v>
      </c>
      <c r="E153" s="60">
        <f t="shared" si="52"/>
        <v>13.181993537567038</v>
      </c>
      <c r="F153" s="58">
        <v>108.09667892</v>
      </c>
      <c r="G153" s="59">
        <f t="shared" si="53"/>
        <v>-1.5474890903996119</v>
      </c>
      <c r="H153" s="61">
        <f t="shared" si="56"/>
        <v>-37.09469661</v>
      </c>
      <c r="I153" s="31">
        <f t="shared" si="54"/>
        <v>-21.181063569703028</v>
      </c>
    </row>
    <row r="154" spans="1:9" ht="18.75" hidden="1">
      <c r="A154" s="39" t="s">
        <v>57</v>
      </c>
      <c r="B154" s="58">
        <f t="shared" si="55"/>
        <v>161.01817156000001</v>
      </c>
      <c r="C154" s="59">
        <f>((B154/B141)-1)*100</f>
        <v>-9.6958129672540689</v>
      </c>
      <c r="D154" s="26">
        <v>57.992383490000002</v>
      </c>
      <c r="E154" s="60">
        <f t="shared" si="52"/>
        <v>-7.6365973006517489</v>
      </c>
      <c r="F154" s="58">
        <v>103.02578807</v>
      </c>
      <c r="G154" s="59">
        <f t="shared" si="53"/>
        <v>-10.815040900312777</v>
      </c>
      <c r="H154" s="61">
        <f t="shared" si="56"/>
        <v>-45.033404580000003</v>
      </c>
      <c r="I154" s="31">
        <f t="shared" si="54"/>
        <v>-14.599561414193795</v>
      </c>
    </row>
    <row r="155" spans="1:9" ht="18.600000000000001" customHeight="1">
      <c r="A155" s="29" t="s">
        <v>81</v>
      </c>
      <c r="B155" s="8">
        <f t="shared" si="55"/>
        <v>1990.2916302399999</v>
      </c>
      <c r="C155" s="65">
        <f t="shared" ref="C155" si="57">((B155/B142)-1)*100</f>
        <v>-8.2420323153527324</v>
      </c>
      <c r="D155" s="10">
        <f>SUM(D156:D167)</f>
        <v>729.23286127999995</v>
      </c>
      <c r="E155" s="66">
        <f>((D155/D142)-1)*100</f>
        <v>-7.6098499682856202</v>
      </c>
      <c r="F155" s="8">
        <f>SUM(F156:F167)</f>
        <v>1261.05876896</v>
      </c>
      <c r="G155" s="65">
        <f>((F155/F142)-1)*100</f>
        <v>-8.6036722176548786</v>
      </c>
      <c r="H155" s="12">
        <f t="shared" si="56"/>
        <v>-531.82590768</v>
      </c>
      <c r="I155" s="19">
        <f>((H155/H142)-1)*100</f>
        <v>-9.9321357845450375</v>
      </c>
    </row>
    <row r="156" spans="1:9" ht="18.75" hidden="1">
      <c r="A156" s="39" t="s">
        <v>46</v>
      </c>
      <c r="B156" s="58">
        <f t="shared" si="55"/>
        <v>162.41598776000001</v>
      </c>
      <c r="C156" s="59">
        <f>((B156/B143)-1)*100</f>
        <v>-3.3686260660353073</v>
      </c>
      <c r="D156" s="26">
        <v>52.542146889999998</v>
      </c>
      <c r="E156" s="60">
        <f>((D156/D143)-1)*100</f>
        <v>-13.09517202434699</v>
      </c>
      <c r="F156" s="58">
        <v>109.87384087</v>
      </c>
      <c r="G156" s="59">
        <f>((F156/F143)-1)*100</f>
        <v>2.0956879201929901</v>
      </c>
      <c r="H156" s="61">
        <f t="shared" si="56"/>
        <v>-57.331693979999997</v>
      </c>
      <c r="I156" s="31">
        <f>((H156/H143)-1)*100</f>
        <v>21.570842956677549</v>
      </c>
    </row>
    <row r="157" spans="1:9" ht="18.75" hidden="1">
      <c r="A157" s="39" t="s">
        <v>47</v>
      </c>
      <c r="B157" s="58">
        <f t="shared" si="55"/>
        <v>140.62008046</v>
      </c>
      <c r="C157" s="59">
        <f t="shared" ref="C157:C166" si="58">((B157/B144)-1)*100</f>
        <v>-15.154456766606629</v>
      </c>
      <c r="D157" s="26">
        <v>50.78409182</v>
      </c>
      <c r="E157" s="60">
        <f t="shared" ref="E157:E167" si="59">((D157/D144)-1)*100</f>
        <v>-18.103145598272853</v>
      </c>
      <c r="F157" s="58">
        <v>89.835988639999997</v>
      </c>
      <c r="G157" s="59">
        <f t="shared" ref="G157:G167" si="60">((F157/F144)-1)*100</f>
        <v>-13.39167436937222</v>
      </c>
      <c r="H157" s="61">
        <f t="shared" si="56"/>
        <v>-39.051896819999996</v>
      </c>
      <c r="I157" s="31">
        <f t="shared" ref="I157:I167" si="61">((H157/H144)-1)*100</f>
        <v>-6.3883406271436076</v>
      </c>
    </row>
    <row r="158" spans="1:9" ht="18.75" hidden="1">
      <c r="A158" s="39" t="s">
        <v>48</v>
      </c>
      <c r="B158" s="58">
        <f t="shared" si="55"/>
        <v>181.62390971000002</v>
      </c>
      <c r="C158" s="59">
        <f t="shared" si="58"/>
        <v>-6.1758097305357973</v>
      </c>
      <c r="D158" s="26">
        <v>65.30811602</v>
      </c>
      <c r="E158" s="60">
        <f t="shared" si="59"/>
        <v>-8.9824165745566837</v>
      </c>
      <c r="F158" s="58">
        <v>116.31579369000001</v>
      </c>
      <c r="G158" s="59">
        <f t="shared" si="60"/>
        <v>-4.5227650989744905</v>
      </c>
      <c r="H158" s="61">
        <f t="shared" si="56"/>
        <v>-51.007677670000007</v>
      </c>
      <c r="I158" s="31">
        <f t="shared" si="61"/>
        <v>1.8678767326675283</v>
      </c>
    </row>
    <row r="159" spans="1:9" ht="18.75">
      <c r="A159" s="39" t="s">
        <v>49</v>
      </c>
      <c r="B159" s="58">
        <f t="shared" si="55"/>
        <v>146.50192067</v>
      </c>
      <c r="C159" s="59">
        <f t="shared" si="58"/>
        <v>-16.911205926388618</v>
      </c>
      <c r="D159" s="26">
        <v>49.038450619999999</v>
      </c>
      <c r="E159" s="60">
        <f t="shared" si="59"/>
        <v>-20.153233190008123</v>
      </c>
      <c r="F159" s="58">
        <v>97.463470049999998</v>
      </c>
      <c r="G159" s="59">
        <f t="shared" si="60"/>
        <v>-15.178356280043948</v>
      </c>
      <c r="H159" s="61">
        <f t="shared" si="56"/>
        <v>-48.425019429999999</v>
      </c>
      <c r="I159" s="31">
        <f t="shared" si="61"/>
        <v>-9.4661633642715177</v>
      </c>
    </row>
    <row r="160" spans="1:9" ht="18.75">
      <c r="A160" s="39" t="s">
        <v>50</v>
      </c>
      <c r="B160" s="58">
        <f t="shared" si="55"/>
        <v>173.92863856</v>
      </c>
      <c r="C160" s="59">
        <f t="shared" si="58"/>
        <v>-4.4051300953801391</v>
      </c>
      <c r="D160" s="26">
        <v>64.738995590000002</v>
      </c>
      <c r="E160" s="60">
        <f t="shared" si="59"/>
        <v>2.4471704229412472</v>
      </c>
      <c r="F160" s="58">
        <v>109.18964296999999</v>
      </c>
      <c r="G160" s="59">
        <f t="shared" si="60"/>
        <v>-8.0515393312321279</v>
      </c>
      <c r="H160" s="61">
        <f t="shared" si="56"/>
        <v>-44.450647379999992</v>
      </c>
      <c r="I160" s="31">
        <f t="shared" si="61"/>
        <v>-19.992865109023139</v>
      </c>
    </row>
    <row r="161" spans="1:9" ht="18.75">
      <c r="A161" s="39" t="s">
        <v>51</v>
      </c>
      <c r="B161" s="58">
        <f t="shared" si="55"/>
        <v>173.48315321999999</v>
      </c>
      <c r="C161" s="59">
        <f t="shared" si="58"/>
        <v>-9.4433930891505309</v>
      </c>
      <c r="D161" s="26">
        <v>67.030064199999998</v>
      </c>
      <c r="E161" s="60">
        <f t="shared" si="59"/>
        <v>0.88640624603166795</v>
      </c>
      <c r="F161" s="58">
        <v>106.45308901999999</v>
      </c>
      <c r="G161" s="59">
        <f t="shared" si="60"/>
        <v>-14.928139244846751</v>
      </c>
      <c r="H161" s="61">
        <f t="shared" si="56"/>
        <v>-39.423024819999995</v>
      </c>
      <c r="I161" s="31">
        <f t="shared" si="61"/>
        <v>-32.830681151390031</v>
      </c>
    </row>
    <row r="162" spans="1:9" ht="18.75">
      <c r="A162" s="39" t="s">
        <v>52</v>
      </c>
      <c r="B162" s="58">
        <f t="shared" si="55"/>
        <v>165.28091154000001</v>
      </c>
      <c r="C162" s="59">
        <f t="shared" si="58"/>
        <v>-10.293770940697955</v>
      </c>
      <c r="D162" s="26">
        <v>61.645508020000001</v>
      </c>
      <c r="E162" s="60">
        <f t="shared" si="59"/>
        <v>-0.85571675375900602</v>
      </c>
      <c r="F162" s="58">
        <v>103.63540352</v>
      </c>
      <c r="G162" s="59">
        <f t="shared" si="60"/>
        <v>-15.101165948868733</v>
      </c>
      <c r="H162" s="61">
        <f t="shared" si="56"/>
        <v>-41.989895499999996</v>
      </c>
      <c r="I162" s="31">
        <f t="shared" si="61"/>
        <v>-29.890313391142531</v>
      </c>
    </row>
    <row r="163" spans="1:9" ht="18.75">
      <c r="A163" s="39" t="s">
        <v>53</v>
      </c>
      <c r="B163" s="58">
        <f t="shared" si="55"/>
        <v>175.35342613</v>
      </c>
      <c r="C163" s="59">
        <f t="shared" si="58"/>
        <v>-6.9388587478675152</v>
      </c>
      <c r="D163" s="26">
        <v>67.021120150000002</v>
      </c>
      <c r="E163" s="60">
        <f t="shared" si="59"/>
        <v>4.5426463059467403</v>
      </c>
      <c r="F163" s="58">
        <v>108.33230598</v>
      </c>
      <c r="G163" s="59">
        <f t="shared" si="60"/>
        <v>-12.859631832242723</v>
      </c>
      <c r="H163" s="61">
        <f t="shared" si="56"/>
        <v>-41.311185829999999</v>
      </c>
      <c r="I163" s="31">
        <f t="shared" si="61"/>
        <v>-31.388656531449122</v>
      </c>
    </row>
    <row r="164" spans="1:9" ht="18.75">
      <c r="A164" s="39" t="s">
        <v>54</v>
      </c>
      <c r="B164" s="34">
        <f t="shared" si="55"/>
        <v>170.47010931</v>
      </c>
      <c r="C164" s="59">
        <f t="shared" si="58"/>
        <v>-11.074494716137661</v>
      </c>
      <c r="D164" s="26">
        <v>67.324106880000002</v>
      </c>
      <c r="E164" s="60">
        <f t="shared" si="59"/>
        <v>-6.0156115800867438</v>
      </c>
      <c r="F164" s="58">
        <v>103.14600243</v>
      </c>
      <c r="G164" s="59">
        <f t="shared" si="60"/>
        <v>-14.092689404159398</v>
      </c>
      <c r="H164" s="61">
        <f t="shared" si="56"/>
        <v>-35.821895549999994</v>
      </c>
      <c r="I164" s="31">
        <f t="shared" si="61"/>
        <v>-26.038752707892975</v>
      </c>
    </row>
    <row r="165" spans="1:9" ht="18.75">
      <c r="A165" s="39" t="s">
        <v>55</v>
      </c>
      <c r="B165" s="58">
        <f t="shared" si="55"/>
        <v>171.23168942000001</v>
      </c>
      <c r="C165" s="59">
        <f t="shared" si="58"/>
        <v>-8.6004507526254557</v>
      </c>
      <c r="D165" s="26">
        <v>63.646366059999998</v>
      </c>
      <c r="E165" s="60">
        <f t="shared" si="59"/>
        <v>-17.461548088029666</v>
      </c>
      <c r="F165" s="58">
        <v>107.58532336</v>
      </c>
      <c r="G165" s="59">
        <f t="shared" si="60"/>
        <v>-2.401854696980954</v>
      </c>
      <c r="H165" s="61">
        <f t="shared" si="56"/>
        <v>-43.938957300000006</v>
      </c>
      <c r="I165" s="31">
        <f t="shared" si="61"/>
        <v>32.6587692218163</v>
      </c>
    </row>
    <row r="166" spans="1:9" ht="18.75">
      <c r="A166" s="39" t="s">
        <v>56</v>
      </c>
      <c r="B166" s="58">
        <f t="shared" si="55"/>
        <v>171.91299316999999</v>
      </c>
      <c r="C166" s="59">
        <f t="shared" si="58"/>
        <v>-4.0121282932272244</v>
      </c>
      <c r="D166" s="26">
        <v>62.31010362</v>
      </c>
      <c r="E166" s="60">
        <f t="shared" si="59"/>
        <v>-12.241740874290819</v>
      </c>
      <c r="F166" s="58">
        <v>109.60288955</v>
      </c>
      <c r="G166" s="59">
        <f t="shared" si="60"/>
        <v>1.3933921421533269</v>
      </c>
      <c r="H166" s="61">
        <f t="shared" si="56"/>
        <v>-47.292785930000001</v>
      </c>
      <c r="I166" s="31">
        <f t="shared" si="61"/>
        <v>27.492041321213545</v>
      </c>
    </row>
    <row r="167" spans="1:9" ht="18.75">
      <c r="A167" s="39" t="s">
        <v>57</v>
      </c>
      <c r="B167" s="58">
        <f t="shared" si="55"/>
        <v>157.46881028999999</v>
      </c>
      <c r="C167" s="59">
        <f>((B167/B154)-1)*100</f>
        <v>-2.204323422389276</v>
      </c>
      <c r="D167" s="26">
        <v>57.843791410000001</v>
      </c>
      <c r="E167" s="60">
        <f t="shared" si="59"/>
        <v>-0.25622688887346756</v>
      </c>
      <c r="F167" s="58">
        <v>99.625018879999999</v>
      </c>
      <c r="G167" s="59">
        <f t="shared" si="60"/>
        <v>-3.3008912173419946</v>
      </c>
      <c r="H167" s="61">
        <f t="shared" si="56"/>
        <v>-41.781227469999997</v>
      </c>
      <c r="I167" s="31">
        <f t="shared" si="61"/>
        <v>-7.2216994036563342</v>
      </c>
    </row>
    <row r="168" spans="1:9" ht="18.75">
      <c r="A168" s="36" t="s">
        <v>87</v>
      </c>
      <c r="B168" s="54">
        <f>D168+F168</f>
        <v>2003.6542865800002</v>
      </c>
      <c r="C168" s="55">
        <f>((B168/B155)-1)*100</f>
        <v>0.67139187729936545</v>
      </c>
      <c r="D168" s="54">
        <f>SUM(D169:D180)</f>
        <v>729.8391378</v>
      </c>
      <c r="E168" s="55">
        <f>((D168/D155)-1)*100</f>
        <v>8.3138946719407691E-2</v>
      </c>
      <c r="F168" s="54">
        <f>SUM(F169:F180)</f>
        <v>1273.8151487800001</v>
      </c>
      <c r="G168" s="55">
        <f>((F168/F155)-1)*100</f>
        <v>1.0115610892996063</v>
      </c>
      <c r="H168" s="56">
        <f>D168-F168</f>
        <v>-543.97601098000007</v>
      </c>
      <c r="I168" s="48">
        <f>((H168/H155)-1)*100</f>
        <v>2.2846016195417818</v>
      </c>
    </row>
    <row r="169" spans="1:9" ht="18.75">
      <c r="A169" s="39" t="s">
        <v>46</v>
      </c>
      <c r="B169" s="58">
        <f t="shared" si="55"/>
        <v>162.64234526000001</v>
      </c>
      <c r="C169" s="59">
        <f>((B169/B156)-1)*100</f>
        <v>0.13936897661483982</v>
      </c>
      <c r="D169" s="26">
        <v>59.383235499999998</v>
      </c>
      <c r="E169" s="60">
        <f>((D169/D156)-1)*100</f>
        <v>13.020192388259687</v>
      </c>
      <c r="F169" s="58">
        <v>103.25910976</v>
      </c>
      <c r="G169" s="59">
        <f>((F169/F156)-1)*100</f>
        <v>-6.0202966034712313</v>
      </c>
      <c r="H169" s="61">
        <f t="shared" si="56"/>
        <v>-43.875874260000003</v>
      </c>
      <c r="I169" s="31">
        <f>((H169/H156)-1)*100</f>
        <v>-23.470124089991163</v>
      </c>
    </row>
    <row r="170" spans="1:9" ht="18.75">
      <c r="A170" s="39" t="s">
        <v>47</v>
      </c>
      <c r="B170" s="58">
        <f t="shared" si="55"/>
        <v>154.76288491</v>
      </c>
      <c r="C170" s="59">
        <f t="shared" ref="C170:C179" si="62">((B170/B157)-1)*100</f>
        <v>10.05745723067124</v>
      </c>
      <c r="D170" s="26">
        <v>59.068950209999997</v>
      </c>
      <c r="E170" s="60">
        <f t="shared" ref="E170:E180" si="63">((D170/D157)-1)*100</f>
        <v>16.313885102769966</v>
      </c>
      <c r="F170" s="58">
        <v>95.6939347</v>
      </c>
      <c r="G170" s="59">
        <f t="shared" ref="G170:G180" si="64">((F170/F157)-1)*100</f>
        <v>6.520711964861392</v>
      </c>
      <c r="H170" s="61">
        <f t="shared" si="56"/>
        <v>-36.624984490000003</v>
      </c>
      <c r="I170" s="31">
        <f t="shared" ref="I170:I171" si="65">((H170/H157)-1)*100</f>
        <v>-6.2145824598130117</v>
      </c>
    </row>
    <row r="171" spans="1:9" ht="18.75">
      <c r="A171" s="39" t="s">
        <v>48</v>
      </c>
      <c r="B171" s="58">
        <f t="shared" si="55"/>
        <v>157.03466674999999</v>
      </c>
      <c r="C171" s="59">
        <f t="shared" si="62"/>
        <v>-13.53854952206558</v>
      </c>
      <c r="D171" s="26">
        <v>61.306714049999997</v>
      </c>
      <c r="E171" s="60">
        <f t="shared" si="63"/>
        <v>-6.126959731581616</v>
      </c>
      <c r="F171" s="58">
        <v>95.727952700000003</v>
      </c>
      <c r="G171" s="59">
        <f t="shared" si="64"/>
        <v>-17.699953150704417</v>
      </c>
      <c r="H171" s="61">
        <f t="shared" si="56"/>
        <v>-34.421238650000006</v>
      </c>
      <c r="I171" s="31">
        <f t="shared" si="65"/>
        <v>-32.517534178497321</v>
      </c>
    </row>
    <row r="172" spans="1:9" ht="18.75">
      <c r="A172" s="39" t="s">
        <v>49</v>
      </c>
      <c r="B172" s="58">
        <f t="shared" si="55"/>
        <v>173.05316511999999</v>
      </c>
      <c r="C172" s="59">
        <f t="shared" si="62"/>
        <v>18.1234787425125</v>
      </c>
      <c r="D172" s="26">
        <v>62.882960750000002</v>
      </c>
      <c r="E172" s="60">
        <f t="shared" si="63"/>
        <v>28.23194851175337</v>
      </c>
      <c r="F172" s="58">
        <v>110.17020436999999</v>
      </c>
      <c r="G172" s="59">
        <f t="shared" si="64"/>
        <v>13.037432705280526</v>
      </c>
      <c r="H172" s="61">
        <f t="shared" si="56"/>
        <v>-47.287243619999991</v>
      </c>
      <c r="I172" s="31">
        <f>((H172/H159)-1)*100</f>
        <v>-2.3495619070317608</v>
      </c>
    </row>
    <row r="173" spans="1:9" ht="18.75">
      <c r="A173" s="39" t="s">
        <v>50</v>
      </c>
      <c r="B173" s="58">
        <f t="shared" si="55"/>
        <v>173.69226441000001</v>
      </c>
      <c r="C173" s="59">
        <f t="shared" si="62"/>
        <v>-0.13590294959875404</v>
      </c>
      <c r="D173" s="26">
        <v>63.309214789999999</v>
      </c>
      <c r="E173" s="60">
        <f t="shared" si="63"/>
        <v>-2.208531020553639</v>
      </c>
      <c r="F173" s="58">
        <v>110.38304961999999</v>
      </c>
      <c r="G173" s="59">
        <f t="shared" si="64"/>
        <v>1.0929668946054516</v>
      </c>
      <c r="H173" s="61">
        <f t="shared" si="56"/>
        <v>-47.073834829999996</v>
      </c>
      <c r="I173" s="31">
        <f>((H173/H160)-1)*100</f>
        <v>5.9013481346511742</v>
      </c>
    </row>
    <row r="174" spans="1:9" ht="18.75">
      <c r="A174" s="39" t="s">
        <v>51</v>
      </c>
      <c r="B174" s="58">
        <f t="shared" si="55"/>
        <v>154.58182162999998</v>
      </c>
      <c r="C174" s="59">
        <f t="shared" si="62"/>
        <v>-10.895197164205673</v>
      </c>
      <c r="D174" s="26">
        <v>55.673639829999999</v>
      </c>
      <c r="E174" s="60">
        <f t="shared" si="63"/>
        <v>-16.942284787487939</v>
      </c>
      <c r="F174" s="58">
        <v>98.908181799999994</v>
      </c>
      <c r="G174" s="59">
        <f t="shared" si="64"/>
        <v>-7.0875418359935942</v>
      </c>
      <c r="H174" s="61">
        <f t="shared" si="56"/>
        <v>-43.234541969999995</v>
      </c>
      <c r="I174" s="31">
        <f>((H174/H161)-1)*100</f>
        <v>9.6682514023285862</v>
      </c>
    </row>
    <row r="175" spans="1:9" ht="18.75">
      <c r="A175" s="39" t="s">
        <v>52</v>
      </c>
      <c r="B175" s="58">
        <f t="shared" si="55"/>
        <v>173.76663335000001</v>
      </c>
      <c r="C175" s="59">
        <f t="shared" si="62"/>
        <v>5.134120892082783</v>
      </c>
      <c r="D175" s="26">
        <v>62.503616790000002</v>
      </c>
      <c r="E175" s="60">
        <f t="shared" si="63"/>
        <v>1.3920053505303231</v>
      </c>
      <c r="F175" s="58">
        <v>111.26301656</v>
      </c>
      <c r="G175" s="59">
        <f t="shared" si="64"/>
        <v>7.360045680266003</v>
      </c>
      <c r="H175" s="61">
        <f t="shared" si="56"/>
        <v>-48.759399769999995</v>
      </c>
      <c r="I175" s="31">
        <f>((H175/H162)-1)*100</f>
        <v>16.121745932899501</v>
      </c>
    </row>
    <row r="176" spans="1:9" ht="18.75">
      <c r="A176" s="39" t="s">
        <v>53</v>
      </c>
      <c r="B176" s="58">
        <f t="shared" si="55"/>
        <v>178.97454983</v>
      </c>
      <c r="C176" s="59">
        <f t="shared" si="62"/>
        <v>2.0650430276254905</v>
      </c>
      <c r="D176" s="26">
        <v>67.524465809999995</v>
      </c>
      <c r="E176" s="60">
        <f t="shared" si="63"/>
        <v>0.75102543627061369</v>
      </c>
      <c r="F176" s="58">
        <v>111.45008402000001</v>
      </c>
      <c r="G176" s="59">
        <f t="shared" si="64"/>
        <v>2.8779762526015107</v>
      </c>
      <c r="H176" s="61">
        <f t="shared" si="56"/>
        <v>-43.92561821000001</v>
      </c>
      <c r="I176" s="31">
        <f t="shared" ref="I176:I179" si="66">((H176/H163)-1)*100</f>
        <v>6.3286306782833091</v>
      </c>
    </row>
    <row r="177" spans="1:9" ht="18.75">
      <c r="A177" s="39" t="s">
        <v>54</v>
      </c>
      <c r="B177" s="34">
        <f t="shared" si="55"/>
        <v>176.17139718000001</v>
      </c>
      <c r="C177" s="59">
        <f t="shared" si="62"/>
        <v>3.3444501755039102</v>
      </c>
      <c r="D177" s="26">
        <v>62.584842680000001</v>
      </c>
      <c r="E177" s="60">
        <f t="shared" si="63"/>
        <v>-7.0394757830911425</v>
      </c>
      <c r="F177" s="58">
        <v>113.58655450000001</v>
      </c>
      <c r="G177" s="59">
        <f t="shared" si="64"/>
        <v>10.122110236007931</v>
      </c>
      <c r="H177" s="61">
        <f t="shared" si="56"/>
        <v>-51.001711820000004</v>
      </c>
      <c r="I177" s="31">
        <f t="shared" si="66"/>
        <v>42.375804063221921</v>
      </c>
    </row>
    <row r="178" spans="1:9" ht="18.75">
      <c r="A178" s="39" t="s">
        <v>55</v>
      </c>
      <c r="B178" s="58">
        <f t="shared" si="55"/>
        <v>181.63215382000001</v>
      </c>
      <c r="C178" s="59">
        <f t="shared" si="62"/>
        <v>6.0739133248224775</v>
      </c>
      <c r="D178" s="26">
        <v>61.909323620000002</v>
      </c>
      <c r="E178" s="60">
        <f t="shared" si="63"/>
        <v>-2.7292091403340657</v>
      </c>
      <c r="F178" s="58">
        <v>119.7228302</v>
      </c>
      <c r="G178" s="59">
        <f t="shared" si="64"/>
        <v>11.281749648495932</v>
      </c>
      <c r="H178" s="61">
        <f t="shared" si="56"/>
        <v>-57.813506580000002</v>
      </c>
      <c r="I178" s="31">
        <f t="shared" si="66"/>
        <v>31.576874219543647</v>
      </c>
    </row>
    <row r="179" spans="1:9" ht="18.75">
      <c r="A179" s="39" t="s">
        <v>56</v>
      </c>
      <c r="B179" s="58">
        <f t="shared" si="55"/>
        <v>162.46990246000001</v>
      </c>
      <c r="C179" s="59">
        <f t="shared" si="62"/>
        <v>-5.4929476451276553</v>
      </c>
      <c r="D179" s="26">
        <v>56.972487610000002</v>
      </c>
      <c r="E179" s="60">
        <f t="shared" si="63"/>
        <v>-8.5662127005141979</v>
      </c>
      <c r="F179" s="58">
        <v>105.49741485</v>
      </c>
      <c r="G179" s="59">
        <f t="shared" si="64"/>
        <v>-3.7457723212006355</v>
      </c>
      <c r="H179" s="61">
        <f t="shared" si="56"/>
        <v>-48.524927239999997</v>
      </c>
      <c r="I179" s="31">
        <f t="shared" si="66"/>
        <v>2.6053472760596996</v>
      </c>
    </row>
    <row r="180" spans="1:9" ht="18.75">
      <c r="A180" s="39" t="s">
        <v>57</v>
      </c>
      <c r="B180" s="58">
        <f t="shared" si="55"/>
        <v>154.87250186</v>
      </c>
      <c r="C180" s="59">
        <f>((B180/B167)-1)*100</f>
        <v>-1.6487763038398162</v>
      </c>
      <c r="D180" s="26">
        <v>56.719686160000002</v>
      </c>
      <c r="E180" s="60">
        <f t="shared" si="63"/>
        <v>-1.9433464207632589</v>
      </c>
      <c r="F180" s="58">
        <v>98.152815700000005</v>
      </c>
      <c r="G180" s="59">
        <f t="shared" si="64"/>
        <v>-1.4777444426618214</v>
      </c>
      <c r="H180" s="61">
        <f t="shared" si="56"/>
        <v>-41.433129540000003</v>
      </c>
      <c r="I180" s="31">
        <f>((H180/H167)-1)*100</f>
        <v>-0.83314433557496459</v>
      </c>
    </row>
    <row r="181" spans="1:9" ht="18.75">
      <c r="A181" s="36" t="s">
        <v>82</v>
      </c>
      <c r="B181" s="54">
        <f t="shared" si="55"/>
        <v>519.79237738000006</v>
      </c>
      <c r="C181" s="55">
        <f>((B181/B194)-1)*100</f>
        <v>9.5591624470080063</v>
      </c>
      <c r="D181" s="54">
        <f>SUM(D182:D193)</f>
        <v>194.43866563</v>
      </c>
      <c r="E181" s="55">
        <f>((D181/D194)-1)*100</f>
        <v>8.1663638849588374</v>
      </c>
      <c r="F181" s="54">
        <f>SUM(F182:F193)</f>
        <v>325.35371175</v>
      </c>
      <c r="G181" s="55">
        <f>((F181/F194)-1)*100</f>
        <v>10.40878607226443</v>
      </c>
      <c r="H181" s="56">
        <f t="shared" si="56"/>
        <v>-130.91504612</v>
      </c>
      <c r="I181" s="57">
        <f>((H181/H194)-1)*100</f>
        <v>13.916339052127302</v>
      </c>
    </row>
    <row r="182" spans="1:9" ht="18.75">
      <c r="A182" s="39" t="s">
        <v>46</v>
      </c>
      <c r="B182" s="33">
        <f t="shared" si="55"/>
        <v>178.65082380000001</v>
      </c>
      <c r="C182" s="25">
        <f>((B182/B169)-1)*100</f>
        <v>9.8427494478199087</v>
      </c>
      <c r="D182" s="40">
        <v>63.71447113</v>
      </c>
      <c r="E182" s="35">
        <f>((D182/D169)-1)*100</f>
        <v>7.2937009806412378</v>
      </c>
      <c r="F182" s="33">
        <v>114.93635267000001</v>
      </c>
      <c r="G182" s="25">
        <f>((F182/F169)-1)*100</f>
        <v>11.30868059693797</v>
      </c>
      <c r="H182" s="28">
        <f t="shared" si="56"/>
        <v>-51.221881540000005</v>
      </c>
      <c r="I182" s="31">
        <f t="shared" ref="I182:I193" si="67">((H182/H169)-1)*100</f>
        <v>16.742702917938402</v>
      </c>
    </row>
    <row r="183" spans="1:9" ht="18.75">
      <c r="A183" s="39" t="s">
        <v>47</v>
      </c>
      <c r="B183" s="33">
        <f t="shared" si="55"/>
        <v>160.65946209999998</v>
      </c>
      <c r="C183" s="25">
        <f t="shared" ref="C183:C192" si="68">((B183/B170)-1)*100</f>
        <v>3.8100719002679861</v>
      </c>
      <c r="D183" s="40">
        <v>63.046630749999998</v>
      </c>
      <c r="E183" s="35">
        <f t="shared" ref="E183:E192" si="69">((D183/D170)-1)*100</f>
        <v>6.733961795255694</v>
      </c>
      <c r="F183" s="33">
        <v>97.612831349999993</v>
      </c>
      <c r="G183" s="25">
        <f t="shared" ref="G183:G193" si="70">((F183/F170)-1)*100</f>
        <v>2.0052437555376112</v>
      </c>
      <c r="H183" s="28">
        <f t="shared" si="56"/>
        <v>-34.566200599999995</v>
      </c>
      <c r="I183" s="31">
        <f t="shared" si="67"/>
        <v>-5.6212553224756494</v>
      </c>
    </row>
    <row r="184" spans="1:9" ht="19.5" thickBot="1">
      <c r="A184" s="42" t="s">
        <v>48</v>
      </c>
      <c r="B184" s="43">
        <f t="shared" si="55"/>
        <v>180.48209148000001</v>
      </c>
      <c r="C184" s="44">
        <f t="shared" si="68"/>
        <v>14.931368477591288</v>
      </c>
      <c r="D184" s="62">
        <v>67.677563750000004</v>
      </c>
      <c r="E184" s="45">
        <f t="shared" si="69"/>
        <v>10.391765076177673</v>
      </c>
      <c r="F184" s="43">
        <v>112.80452773</v>
      </c>
      <c r="G184" s="44">
        <f t="shared" si="70"/>
        <v>17.838650622264907</v>
      </c>
      <c r="H184" s="46">
        <f t="shared" si="56"/>
        <v>-45.126963979999999</v>
      </c>
      <c r="I184" s="47">
        <f t="shared" si="67"/>
        <v>31.102092050949448</v>
      </c>
    </row>
    <row r="185" spans="1:9" ht="18.75" hidden="1">
      <c r="A185" s="39" t="s">
        <v>49</v>
      </c>
      <c r="B185" s="58">
        <f t="shared" si="55"/>
        <v>0</v>
      </c>
      <c r="C185" s="59">
        <f t="shared" si="68"/>
        <v>-100</v>
      </c>
      <c r="D185" s="40"/>
      <c r="E185" s="60">
        <f t="shared" si="69"/>
        <v>-100</v>
      </c>
      <c r="F185" s="58"/>
      <c r="G185" s="59">
        <f t="shared" si="70"/>
        <v>-100</v>
      </c>
      <c r="H185" s="61">
        <f t="shared" si="56"/>
        <v>0</v>
      </c>
      <c r="I185" s="31">
        <f t="shared" si="67"/>
        <v>-100</v>
      </c>
    </row>
    <row r="186" spans="1:9" ht="18.75" hidden="1">
      <c r="A186" s="39" t="s">
        <v>50</v>
      </c>
      <c r="B186" s="58">
        <f t="shared" si="55"/>
        <v>0</v>
      </c>
      <c r="C186" s="59">
        <f t="shared" si="68"/>
        <v>-100</v>
      </c>
      <c r="D186" s="40"/>
      <c r="E186" s="60">
        <f t="shared" si="69"/>
        <v>-100</v>
      </c>
      <c r="F186" s="58"/>
      <c r="G186" s="59">
        <f t="shared" si="70"/>
        <v>-100</v>
      </c>
      <c r="H186" s="61">
        <f t="shared" si="56"/>
        <v>0</v>
      </c>
      <c r="I186" s="31">
        <f t="shared" si="67"/>
        <v>-100</v>
      </c>
    </row>
    <row r="187" spans="1:9" ht="18.75" hidden="1">
      <c r="A187" s="39" t="s">
        <v>51</v>
      </c>
      <c r="B187" s="58">
        <f t="shared" si="55"/>
        <v>0</v>
      </c>
      <c r="C187" s="59">
        <f t="shared" si="68"/>
        <v>-100</v>
      </c>
      <c r="D187" s="40"/>
      <c r="E187" s="60">
        <f t="shared" si="69"/>
        <v>-100</v>
      </c>
      <c r="F187" s="58"/>
      <c r="G187" s="59">
        <f t="shared" si="70"/>
        <v>-100</v>
      </c>
      <c r="H187" s="61">
        <f t="shared" si="56"/>
        <v>0</v>
      </c>
      <c r="I187" s="31">
        <f t="shared" si="67"/>
        <v>-100</v>
      </c>
    </row>
    <row r="188" spans="1:9" ht="18.75" hidden="1">
      <c r="A188" s="39" t="s">
        <v>52</v>
      </c>
      <c r="B188" s="58">
        <f t="shared" si="55"/>
        <v>0</v>
      </c>
      <c r="C188" s="59">
        <f t="shared" si="68"/>
        <v>-100</v>
      </c>
      <c r="D188" s="40"/>
      <c r="E188" s="60">
        <f t="shared" si="69"/>
        <v>-100</v>
      </c>
      <c r="F188" s="58"/>
      <c r="G188" s="59">
        <f t="shared" si="70"/>
        <v>-100</v>
      </c>
      <c r="H188" s="61">
        <f t="shared" si="56"/>
        <v>0</v>
      </c>
      <c r="I188" s="31">
        <f t="shared" si="67"/>
        <v>-100</v>
      </c>
    </row>
    <row r="189" spans="1:9" ht="18.75" hidden="1">
      <c r="A189" s="39" t="s">
        <v>53</v>
      </c>
      <c r="B189" s="58">
        <f t="shared" si="55"/>
        <v>0</v>
      </c>
      <c r="C189" s="59">
        <f t="shared" si="68"/>
        <v>-100</v>
      </c>
      <c r="D189" s="40"/>
      <c r="E189" s="60">
        <f t="shared" si="69"/>
        <v>-100</v>
      </c>
      <c r="F189" s="58"/>
      <c r="G189" s="59">
        <f t="shared" si="70"/>
        <v>-100</v>
      </c>
      <c r="H189" s="61">
        <f t="shared" si="56"/>
        <v>0</v>
      </c>
      <c r="I189" s="31">
        <f t="shared" si="67"/>
        <v>-100</v>
      </c>
    </row>
    <row r="190" spans="1:9" ht="18.75" hidden="1">
      <c r="A190" s="39" t="s">
        <v>54</v>
      </c>
      <c r="B190" s="34">
        <f t="shared" si="55"/>
        <v>0</v>
      </c>
      <c r="C190" s="59">
        <f t="shared" si="68"/>
        <v>-100</v>
      </c>
      <c r="D190" s="40"/>
      <c r="E190" s="60">
        <f t="shared" si="69"/>
        <v>-100</v>
      </c>
      <c r="F190" s="58"/>
      <c r="G190" s="59">
        <f t="shared" si="70"/>
        <v>-100</v>
      </c>
      <c r="H190" s="61">
        <f t="shared" si="56"/>
        <v>0</v>
      </c>
      <c r="I190" s="31">
        <f t="shared" si="67"/>
        <v>-100</v>
      </c>
    </row>
    <row r="191" spans="1:9" ht="18.75" hidden="1">
      <c r="A191" s="39" t="s">
        <v>55</v>
      </c>
      <c r="B191" s="58">
        <f t="shared" si="55"/>
        <v>0</v>
      </c>
      <c r="C191" s="59">
        <f t="shared" si="68"/>
        <v>-100</v>
      </c>
      <c r="D191" s="40"/>
      <c r="E191" s="60">
        <f t="shared" si="69"/>
        <v>-100</v>
      </c>
      <c r="F191" s="58"/>
      <c r="G191" s="59">
        <f t="shared" si="70"/>
        <v>-100</v>
      </c>
      <c r="H191" s="61">
        <f t="shared" si="56"/>
        <v>0</v>
      </c>
      <c r="I191" s="31">
        <f t="shared" si="67"/>
        <v>-100</v>
      </c>
    </row>
    <row r="192" spans="1:9" ht="18.75" hidden="1">
      <c r="A192" s="39" t="s">
        <v>56</v>
      </c>
      <c r="B192" s="58">
        <f t="shared" si="55"/>
        <v>0</v>
      </c>
      <c r="C192" s="59">
        <f t="shared" si="68"/>
        <v>-100</v>
      </c>
      <c r="D192" s="40"/>
      <c r="E192" s="60">
        <f t="shared" si="69"/>
        <v>-100</v>
      </c>
      <c r="F192" s="58"/>
      <c r="G192" s="59">
        <f t="shared" si="70"/>
        <v>-100</v>
      </c>
      <c r="H192" s="61">
        <f t="shared" si="56"/>
        <v>0</v>
      </c>
      <c r="I192" s="31">
        <f t="shared" si="67"/>
        <v>-100</v>
      </c>
    </row>
    <row r="193" spans="1:9" ht="19.5" hidden="1" thickBot="1">
      <c r="A193" s="42" t="s">
        <v>57</v>
      </c>
      <c r="B193" s="43">
        <f t="shared" si="55"/>
        <v>0</v>
      </c>
      <c r="C193" s="44">
        <f>((B193/B180)-1)*100</f>
        <v>-100</v>
      </c>
      <c r="D193" s="62"/>
      <c r="E193" s="45">
        <f>((D193/D180)-1)*100</f>
        <v>-100</v>
      </c>
      <c r="F193" s="43"/>
      <c r="G193" s="44">
        <f t="shared" si="70"/>
        <v>-100</v>
      </c>
      <c r="H193" s="46">
        <f t="shared" si="56"/>
        <v>0</v>
      </c>
      <c r="I193" s="47">
        <f t="shared" si="67"/>
        <v>-100</v>
      </c>
    </row>
    <row r="194" spans="1:9" ht="17.25" hidden="1" customHeight="1">
      <c r="A194" s="49" t="s">
        <v>88</v>
      </c>
      <c r="B194" s="50">
        <f>SUM(B169:B171)</f>
        <v>474.43989691999997</v>
      </c>
      <c r="D194" s="50">
        <f>SUM(D169:D171)</f>
        <v>179.75889975999999</v>
      </c>
      <c r="F194" s="50">
        <f>SUM(F169:F171)</f>
        <v>294.68099716</v>
      </c>
      <c r="H194" s="50">
        <f>SUM(H169:H171)</f>
        <v>-114.92209740000001</v>
      </c>
    </row>
    <row r="195" spans="1:9" ht="18.75">
      <c r="A195" s="51" t="s">
        <v>86</v>
      </c>
      <c r="H195" s="52"/>
      <c r="I195" s="53" t="s">
        <v>202</v>
      </c>
    </row>
    <row r="196" spans="1:9">
      <c r="A196" s="51" t="s">
        <v>69</v>
      </c>
    </row>
  </sheetData>
  <mergeCells count="7">
    <mergeCell ref="A1:I1"/>
    <mergeCell ref="A2:I2"/>
    <mergeCell ref="A3:A4"/>
    <mergeCell ref="B3:C3"/>
    <mergeCell ref="D3:E3"/>
    <mergeCell ref="F3:G3"/>
    <mergeCell ref="H3:I3"/>
  </mergeCells>
  <phoneticPr fontId="5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17</vt:i4>
      </vt:variant>
    </vt:vector>
  </HeadingPairs>
  <TitlesOfParts>
    <vt:vector size="17" baseType="lpstr">
      <vt:lpstr>韓國</vt:lpstr>
      <vt:lpstr>巴西</vt:lpstr>
      <vt:lpstr>越南</vt:lpstr>
      <vt:lpstr>新加坡</vt:lpstr>
      <vt:lpstr>紐西蘭</vt:lpstr>
      <vt:lpstr>澳洲</vt:lpstr>
      <vt:lpstr>英國</vt:lpstr>
      <vt:lpstr>美國</vt:lpstr>
      <vt:lpstr>加拿大</vt:lpstr>
      <vt:lpstr>日本</vt:lpstr>
      <vt:lpstr>中國大陸</vt:lpstr>
      <vt:lpstr>土耳其</vt:lpstr>
      <vt:lpstr>歐盟</vt:lpstr>
      <vt:lpstr>泰國</vt:lpstr>
      <vt:lpstr>馬來西亞</vt:lpstr>
      <vt:lpstr>印尼</vt:lpstr>
      <vt:lpstr>菲律賓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溫欣慧</dc:creator>
  <cp:lastModifiedBy>溫欣慧</cp:lastModifiedBy>
  <cp:lastPrinted>2024-10-21T08:50:19Z</cp:lastPrinted>
  <dcterms:created xsi:type="dcterms:W3CDTF">2019-03-20T09:01:49Z</dcterms:created>
  <dcterms:modified xsi:type="dcterms:W3CDTF">2026-06-29T07:09:40Z</dcterms:modified>
</cp:coreProperties>
</file>